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N:\03_Beschaffungen &amp; Nachträge\2026 Alle Vorgänge\26-09219 BDL XI (BielefeldKarlsruhe)\040_Vergabeunterlagen\Finale Unterlagen\"/>
    </mc:Choice>
  </mc:AlternateContent>
  <xr:revisionPtr revIDLastSave="0" documentId="13_ncr:1_{355A63B1-DF92-433F-80EE-11A6339546BB}" xr6:coauthVersionLast="47" xr6:coauthVersionMax="47" xr10:uidLastSave="{00000000-0000-0000-0000-000000000000}"/>
  <bookViews>
    <workbookView xWindow="36" yWindow="216" windowWidth="28596" windowHeight="16116" activeTab="1" xr2:uid="{00000000-000D-0000-FFFF-FFFF00000000}"/>
  </bookViews>
  <sheets>
    <sheet name="A1 - Los 1 Karlsruhe" sheetId="2" r:id="rId1"/>
    <sheet name="A1 - Los 2 Bielefeld" sheetId="4" r:id="rId2"/>
  </sheets>
  <definedNames>
    <definedName name="_xlnm.Print_Area" localSheetId="0">'A1 - Los 1 Karlsruhe'!$B$1:$N$103</definedName>
    <definedName name="_xlnm.Print_Area" localSheetId="1">'A1 - Los 2 Bielefeld'!$B$1:$N$103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2" l="1"/>
  <c r="E23" i="2"/>
  <c r="E22" i="2"/>
  <c r="E21" i="2"/>
  <c r="E24" i="4"/>
  <c r="N24" i="4" s="1"/>
  <c r="E23" i="4"/>
  <c r="N23" i="4" s="1"/>
  <c r="E25" i="4"/>
  <c r="N25" i="4" s="1"/>
  <c r="E22" i="4"/>
  <c r="N22" i="4" s="1"/>
  <c r="E21" i="4"/>
  <c r="N21" i="4" s="1"/>
  <c r="E18" i="4"/>
  <c r="E19" i="4"/>
  <c r="N19" i="4" s="1"/>
  <c r="E20" i="4"/>
  <c r="N20" i="4"/>
  <c r="N83" i="4"/>
  <c r="N79" i="4"/>
  <c r="N78" i="4"/>
  <c r="N77" i="4"/>
  <c r="N76" i="4"/>
  <c r="N75" i="4"/>
  <c r="N74" i="4"/>
  <c r="N73" i="4"/>
  <c r="N72" i="4"/>
  <c r="N68" i="4"/>
  <c r="N67" i="4"/>
  <c r="N66" i="4"/>
  <c r="N65" i="4"/>
  <c r="N64" i="4"/>
  <c r="N63" i="4"/>
  <c r="N62" i="4"/>
  <c r="N61" i="4"/>
  <c r="N60" i="4"/>
  <c r="N59" i="4"/>
  <c r="N58" i="4"/>
  <c r="N57" i="4"/>
  <c r="N56" i="4"/>
  <c r="N55" i="4"/>
  <c r="N54" i="4"/>
  <c r="N50" i="4"/>
  <c r="N49" i="4"/>
  <c r="N48" i="4"/>
  <c r="N47" i="4"/>
  <c r="N46" i="4"/>
  <c r="N42" i="4"/>
  <c r="N41" i="4"/>
  <c r="N40" i="4"/>
  <c r="N39" i="4"/>
  <c r="N38" i="4"/>
  <c r="N37" i="4"/>
  <c r="N36" i="4"/>
  <c r="N35" i="4"/>
  <c r="N34" i="4"/>
  <c r="N33" i="4"/>
  <c r="N32" i="4"/>
  <c r="N14" i="4"/>
  <c r="N13" i="4"/>
  <c r="N41" i="2"/>
  <c r="N38" i="2"/>
  <c r="N36" i="2"/>
  <c r="N34" i="2"/>
  <c r="N32" i="2"/>
  <c r="N13" i="2" l="1"/>
  <c r="E25" i="2"/>
  <c r="N25" i="2" s="1"/>
  <c r="N21" i="2"/>
  <c r="E20" i="2"/>
  <c r="N20" i="2" s="1"/>
  <c r="E19" i="2"/>
  <c r="N19" i="2" s="1"/>
  <c r="E18" i="2"/>
  <c r="N18" i="2" s="1"/>
  <c r="N14" i="2"/>
  <c r="N24" i="2"/>
  <c r="N42" i="2"/>
  <c r="N39" i="2"/>
  <c r="N37" i="2"/>
  <c r="N35" i="2"/>
  <c r="N33" i="2"/>
  <c r="N22" i="2"/>
  <c r="N23" i="2"/>
  <c r="N83" i="2"/>
  <c r="N73" i="2"/>
  <c r="N74" i="2"/>
  <c r="N75" i="2"/>
  <c r="N76" i="2"/>
  <c r="N77" i="2"/>
  <c r="N78" i="2"/>
  <c r="N79" i="2"/>
  <c r="N72" i="2"/>
  <c r="N55" i="2"/>
  <c r="N56" i="2"/>
  <c r="N57" i="2"/>
  <c r="N58" i="2"/>
  <c r="N59" i="2"/>
  <c r="N60" i="2"/>
  <c r="N61" i="2"/>
  <c r="N62" i="2"/>
  <c r="N63" i="2"/>
  <c r="N64" i="2"/>
  <c r="N65" i="2"/>
  <c r="N66" i="2"/>
  <c r="N67" i="2"/>
  <c r="N68" i="2"/>
  <c r="N54" i="2"/>
  <c r="N47" i="2"/>
  <c r="N48" i="2"/>
  <c r="N49" i="2"/>
  <c r="N50" i="2"/>
  <c r="N46" i="2"/>
  <c r="N40" i="2"/>
  <c r="N98" i="2" l="1"/>
  <c r="N99" i="2" s="1"/>
  <c r="N101" i="2" s="1"/>
  <c r="N18" i="4" l="1"/>
  <c r="N98" i="4"/>
  <c r="N99" i="4" l="1"/>
  <c r="N101" i="4" s="1"/>
</calcChain>
</file>

<file path=xl/sharedStrings.xml><?xml version="1.0" encoding="utf-8"?>
<sst xmlns="http://schemas.openxmlformats.org/spreadsheetml/2006/main" count="410" uniqueCount="104">
  <si>
    <t>Anlage A1</t>
  </si>
  <si>
    <r>
      <t xml:space="preserve">Preisblatt  </t>
    </r>
    <r>
      <rPr>
        <b/>
        <sz val="18"/>
        <color rgb="FF0070C0"/>
        <rFont val="Arial"/>
        <family val="2"/>
      </rPr>
      <t>Los 1 - Karlsruhe</t>
    </r>
  </si>
  <si>
    <t>Bietername:</t>
  </si>
  <si>
    <t>1. Ausfüllhinweise zu den Preisangaben</t>
  </si>
  <si>
    <r>
      <rPr>
        <b/>
        <sz val="10"/>
        <color theme="1"/>
        <rFont val="Arial"/>
        <family val="2"/>
      </rPr>
      <t>Hinweis zu den angegebenen Mengen:</t>
    </r>
    <r>
      <rPr>
        <sz val="10"/>
        <color theme="1"/>
        <rFont val="Arial"/>
        <family val="2"/>
      </rPr>
      <t xml:space="preserve">
Bei sämtlichen Angaben zum geschätzten durchschnittlichen Auftragsvolumen und seiner voraussichtlichen Verteilung auf die einzelnen Leistungen handelt es sich um Schätzungen der TK auf der Grundlage von Erfahrungswerten aus der Vergangenheit (</t>
    </r>
    <r>
      <rPr>
        <sz val="10"/>
        <rFont val="Arial"/>
        <family val="2"/>
      </rPr>
      <t>vgl. auch Anlage L1 zur LB</t>
    </r>
    <r>
      <rPr>
        <sz val="10"/>
        <color theme="1"/>
        <rFont val="Arial"/>
        <family val="2"/>
      </rPr>
      <t>). Eine verbindliche Prognose für die in Zukunft durchzuführenden Maßnahmen kann hieraus nicht abgeleitet werden. Alle nachfolgend aufgeführten Mengenangaben beziehen sich auf</t>
    </r>
    <r>
      <rPr>
        <sz val="10"/>
        <rFont val="Arial"/>
        <family val="2"/>
      </rPr>
      <t xml:space="preserve"> die im Vertrag genannte </t>
    </r>
    <r>
      <rPr>
        <sz val="10"/>
        <color theme="1"/>
        <rFont val="Arial"/>
        <family val="2"/>
      </rPr>
      <t>maximale Vertragslaufzeit. Sie dienen als Kalkulationsgrundlage und können sich während der Vertragslaufzeit nach oben oder unten verändern. Folglich besteht kein Anspruch der AN auf Beauftragung bestimmter Leistungen oder eines bestimmten Umfangs einer Leistung. </t>
    </r>
  </si>
  <si>
    <r>
      <t xml:space="preserve">Für die </t>
    </r>
    <r>
      <rPr>
        <u/>
        <sz val="10"/>
        <color theme="1"/>
        <rFont val="Arial"/>
        <family val="2"/>
      </rPr>
      <t>Angebotswertung</t>
    </r>
    <r>
      <rPr>
        <sz val="10"/>
        <color theme="1"/>
        <rFont val="Arial"/>
        <family val="2"/>
      </rPr>
      <t xml:space="preserve"> wird ein aus allen Einzelpreisen inkl. USt. gebildeter Brutto-Gesamtangebotsvergleichspreis (abzüglich Skonto, soweit angeboten und wertbar) für die maximale Vertragslaufzeit von 4 Jahren (</t>
    </r>
    <r>
      <rPr>
        <sz val="10"/>
        <rFont val="Arial"/>
        <family val="2"/>
      </rPr>
      <t>vgl. § 3 des Vertrags</t>
    </r>
    <r>
      <rPr>
        <sz val="10"/>
        <color theme="1"/>
        <rFont val="Arial"/>
        <family val="2"/>
      </rPr>
      <t>) unter Zugrundelegung der genannten Mengen herangezogen (Angebotsvergleichspreis,</t>
    </r>
    <r>
      <rPr>
        <sz val="10"/>
        <rFont val="Arial"/>
        <family val="2"/>
      </rPr>
      <t xml:space="preserve"> vgl. Ziffer 10 der Bewerbungsbedingungen</t>
    </r>
    <r>
      <rPr>
        <sz val="10"/>
        <color theme="1"/>
        <rFont val="Arial"/>
        <family val="2"/>
      </rPr>
      <t>). In die Wertung fließen alle Preispositionen ein.</t>
    </r>
    <r>
      <rPr>
        <sz val="10"/>
        <rFont val="Arial"/>
        <family val="2"/>
      </rPr>
      <t xml:space="preserve"> Das 1.+ 2. Vertragsjahr läuft vom 01.10.2026 bis 30.09.2028 und das 3.+ 4. Vertragsjahr läuft vom 01.10.2028 bis 30.09.2030 (vgl. § 3 des Vertrags).</t>
    </r>
  </si>
  <si>
    <t>2. Preisangaben</t>
  </si>
  <si>
    <t>Pos.</t>
  </si>
  <si>
    <t>Bezeichnung</t>
  </si>
  <si>
    <t>Einheit</t>
  </si>
  <si>
    <t xml:space="preserve">Menge/Stück** 
bzw. Monate
pro Jahr </t>
  </si>
  <si>
    <t>In den Einzelpreisen enthaltener 
USt.-Satz in %</t>
  </si>
  <si>
    <r>
      <t xml:space="preserve">Gesamtpreis in EUR, brutto für 4 Vertragsjahre
</t>
    </r>
    <r>
      <rPr>
        <b/>
        <sz val="8"/>
        <rFont val="Arial"/>
        <family val="2"/>
      </rPr>
      <t>(Menge x Einzelpreis)</t>
    </r>
    <r>
      <rPr>
        <b/>
        <sz val="10"/>
        <rFont val="Arial"/>
        <family val="2"/>
      </rPr>
      <t>*</t>
    </r>
  </si>
  <si>
    <t>Postfachleerung, Anlieferung Eingangspost und Abholung Ausgangspost der Dienststelle gem. LB nebst Anlagen</t>
  </si>
  <si>
    <t>a</t>
  </si>
  <si>
    <t>Monate 
pro Jahr</t>
  </si>
  <si>
    <t>b</t>
  </si>
  <si>
    <t>Arbeitstägliche Postabholung der Ausgangspost (arbeitstäglicher Pauschalpreis)</t>
  </si>
  <si>
    <t>* Anzahl Monate p.a. x 2 x Brutto-Einzelpreis für das 1.+ 2. Vertragsjahr + Anzahl Monate p.a. x 2 x Brutto-Einzelpreis für das 3.+ 4. Vertragsjahr
** Wenn das Produkt gemäß der Aufstellung der Anlage L1 "Mengengerüst" im ermittelten Zeitraum nicht angefallen ist, so wird die Preisposition mit 1 Stück berechnet. 
*** Innerhalb der Vertragslaufzeit kann es ggf. zu einer Änderung (Erhöhung oder Wegfall) der Anzahl der am gleichen Standort zu leerenden Postfächer kommen. Solche Änderungen sind mit dem Preis abgegolten.</t>
  </si>
  <si>
    <t>a.</t>
  </si>
  <si>
    <t>Standardbrief (Teilleistungen)</t>
  </si>
  <si>
    <t>Stück 
pro Jahr</t>
  </si>
  <si>
    <t>Standardbrief (Rejects)</t>
  </si>
  <si>
    <t>b.</t>
  </si>
  <si>
    <t>Kompaktbrief (Teilleistungen)</t>
  </si>
  <si>
    <t>Kompaktbrief (Rejects)</t>
  </si>
  <si>
    <t>c.</t>
  </si>
  <si>
    <t>Großbrief (Teilleistungen)</t>
  </si>
  <si>
    <t>Großbrief (Rejects)</t>
  </si>
  <si>
    <t>d.</t>
  </si>
  <si>
    <t>Maxibrief (Teilleistungen)</t>
  </si>
  <si>
    <t>Maxibrief (Rejects)</t>
  </si>
  <si>
    <t>e.</t>
  </si>
  <si>
    <t xml:space="preserve">Maxibrief Plus </t>
  </si>
  <si>
    <t>f.</t>
  </si>
  <si>
    <t>Postkarte (Teilleistungen)</t>
  </si>
  <si>
    <t>Postkarte (Rejects)</t>
  </si>
  <si>
    <t xml:space="preserve">* Anzahl Monate p.a. x 2 x Brutto-Einzelpreis für das 1.+ 2. Vertragsjahr + Anzahl Monate p.a. x 2 x Brutto-Einzelpreis für das 3.+ 4. Vertragsjahr
** Wenn das Produkt gemäß der Aufstellung der Anlage L1 "Mengengerüst" im ermittelten Zeitraum nicht angefallen ist, so wird die Preisposition mit 1 Stück berechnet. </t>
  </si>
  <si>
    <t xml:space="preserve">Standardbrief </t>
  </si>
  <si>
    <t xml:space="preserve">Kompaktbrief </t>
  </si>
  <si>
    <t xml:space="preserve">Großbrief </t>
  </si>
  <si>
    <t xml:space="preserve">Maxibrief </t>
  </si>
  <si>
    <t>Standardbrief Einschreiben Einwurf</t>
  </si>
  <si>
    <t>Kompaktbrief Einschreiben Einwurf</t>
  </si>
  <si>
    <t>Großbrief Einschreiben Einwurf</t>
  </si>
  <si>
    <t>Maxibrief Einschreiben Einwurf</t>
  </si>
  <si>
    <t>Maxibrief Plus Einschreiben Einwurf</t>
  </si>
  <si>
    <t>Standardbrief Einschreiben</t>
  </si>
  <si>
    <t>g.</t>
  </si>
  <si>
    <t>Kompaktbrief Einschreiben</t>
  </si>
  <si>
    <t>h.</t>
  </si>
  <si>
    <t>Großbrief Einschreiben</t>
  </si>
  <si>
    <t>i.</t>
  </si>
  <si>
    <t>Maxibrief Einschreiben</t>
  </si>
  <si>
    <t>j.</t>
  </si>
  <si>
    <t>Maxibrief Plus Einschreiben</t>
  </si>
  <si>
    <t>k.</t>
  </si>
  <si>
    <t>Standardbrief Einschreiben Rückschein</t>
  </si>
  <si>
    <t>l.</t>
  </si>
  <si>
    <t>Kompaktbrief Einschreiben Rückschein</t>
  </si>
  <si>
    <t>m.</t>
  </si>
  <si>
    <t>Großbrief Einschreiben Rückschein</t>
  </si>
  <si>
    <t>n.</t>
  </si>
  <si>
    <t>Maxibrief Einschreiben Rückschein</t>
  </si>
  <si>
    <t>o.</t>
  </si>
  <si>
    <t>Maxibrief Plus Einschreiben Rückschein</t>
  </si>
  <si>
    <t xml:space="preserve">Standardbrief Einschreiben Rückschein </t>
  </si>
  <si>
    <t xml:space="preserve">Postzustellungsauftrag (PZA) </t>
  </si>
  <si>
    <r>
      <t>Frankierdienstleistungen (</t>
    </r>
    <r>
      <rPr>
        <b/>
        <u/>
        <sz val="10"/>
        <color theme="1"/>
        <rFont val="Arial"/>
        <family val="2"/>
      </rPr>
      <t>national und international</t>
    </r>
    <r>
      <rPr>
        <b/>
        <sz val="10"/>
        <color theme="1"/>
        <rFont val="Arial"/>
        <family val="2"/>
      </rPr>
      <t>) gem. LB nebst Anlagen</t>
    </r>
  </si>
  <si>
    <t xml:space="preserve">Einschreiben </t>
  </si>
  <si>
    <t xml:space="preserve">Postkarte </t>
  </si>
  <si>
    <t>Postzustellungsauftrag (PZA)</t>
  </si>
  <si>
    <t>3. Zahlungsbedingungen</t>
  </si>
  <si>
    <r>
      <t>Rechnungen sind 30 Tage nach Erhalt einer prüfbaren Rechnung zur Zahlung fällig. Wir gewähren einen Nachlass auf den Rechnungsbetrag (Skonto) in Höhe von</t>
    </r>
    <r>
      <rPr>
        <b/>
        <sz val="10"/>
        <color indexed="8"/>
        <rFont val="Arial"/>
        <family val="2"/>
      </rPr>
      <t xml:space="preserve"> A.)</t>
    </r>
    <r>
      <rPr>
        <sz val="10"/>
        <color indexed="8"/>
        <rFont val="Arial"/>
        <family val="2"/>
      </rPr>
      <t xml:space="preserve"> %, wenn Sie spätestens nach </t>
    </r>
    <r>
      <rPr>
        <b/>
        <sz val="10"/>
        <color indexed="8"/>
        <rFont val="Arial"/>
        <family val="2"/>
      </rPr>
      <t>B.)</t>
    </r>
    <r>
      <rPr>
        <sz val="10"/>
        <color indexed="8"/>
        <rFont val="Arial"/>
        <family val="2"/>
      </rPr>
      <t xml:space="preserve"> Tagen nach Eingang der prüfbaren Rechnung die Zahlung vorgenommen haben.</t>
    </r>
  </si>
  <si>
    <t>A.) Skonto in %</t>
  </si>
  <si>
    <t>B.) Tage nach Eingang einer prüfbaren Rechnung</t>
  </si>
  <si>
    <t>Uns ist bekannt, dass Skontofristen unter 14 Tagen bei der Angebotsbewertung nicht berücksichtigt werden.</t>
  </si>
  <si>
    <t>4. Angebotsvergleichspreis</t>
  </si>
  <si>
    <r>
      <t xml:space="preserve">Gesamtangebotspreis (Pos. 2.1. bis 2.7.) </t>
    </r>
    <r>
      <rPr>
        <b/>
        <u/>
        <sz val="10"/>
        <rFont val="Arial"/>
        <family val="2"/>
      </rPr>
      <t>inkl. USt. in € (brutto)</t>
    </r>
  </si>
  <si>
    <t>abzgl. Skonto (vgl. Ziffer 3.), sofern angeboten und wertbar</t>
  </si>
  <si>
    <r>
      <rPr>
        <b/>
        <u/>
        <sz val="12"/>
        <rFont val="Arial"/>
        <family val="2"/>
      </rPr>
      <t>Angebotsvergleichspreis</t>
    </r>
    <r>
      <rPr>
        <b/>
        <sz val="12"/>
        <rFont val="Arial"/>
        <family val="2"/>
      </rPr>
      <t xml:space="preserve"> inkl. USt. in € nach Skontoabzug</t>
    </r>
  </si>
  <si>
    <t>Wir sichern die Übereinstimmung des jeweils angegebenen Umsatzsteuersatzes und Brutto-Preises mit den Steuergesetzen zu (vgl. § 7 Abs. 1 des Vertrages). Während der Vertragslaufzeit wird die USt. mit dem jeweils zum Zeitpunkt der Leistungserbringung gesetzlich gültigen Satz berechnet.</t>
  </si>
  <si>
    <r>
      <t xml:space="preserve">Preisblatt  </t>
    </r>
    <r>
      <rPr>
        <b/>
        <sz val="18"/>
        <color rgb="FF0070C0"/>
        <rFont val="Arial"/>
        <family val="2"/>
      </rPr>
      <t>Los 2 - Bielefeld</t>
    </r>
  </si>
  <si>
    <t>Arbeitstägliche Postabholung der Ausgangspost (arbeitstäglicher Pauschalpreis) (Dienststelle 835 FZ KR)</t>
  </si>
  <si>
    <t>1. + 2. Vertragsjahr</t>
  </si>
  <si>
    <t>3. + 4. Vertragsjahr</t>
  </si>
  <si>
    <r>
      <t xml:space="preserve">In den Einzelpreisen
 enthaltener 
</t>
    </r>
    <r>
      <rPr>
        <b/>
        <sz val="9"/>
        <color rgb="FF0070C0"/>
        <rFont val="Arial"/>
        <family val="2"/>
      </rPr>
      <t>USt.-Satz in %</t>
    </r>
  </si>
  <si>
    <t>* Anzahl Monate p.a. x 2 x Brutto-Einzelpreis für das 1.+ 2. Vertragsjahr + Anzahl Monate p.a. x 2 x Brutto-Einzelpreis für das 3.+ 4. Vertragsjahr
** Wenn das Produkt gemäß der Aufstellung der Anlage L1 "Mengengerüst" im ermittelten Zeitraum nicht angefallen ist, so wird die Preisposition mit 1 Stück berechnet. 
**** gem. § 16, Abs. 1., Ziffer 1., einschl. Teilleistungen i.S.d. § 54, Abs. 1, PostModG.</t>
  </si>
  <si>
    <t>Sonstige Brief- und Beförderungsprodukte gem. LB nebst Anlagen</t>
  </si>
  <si>
    <r>
      <t xml:space="preserve">Einschreiben </t>
    </r>
    <r>
      <rPr>
        <b/>
        <u/>
        <sz val="10"/>
        <color theme="1"/>
        <rFont val="Arial"/>
        <family val="2"/>
      </rPr>
      <t>international</t>
    </r>
    <r>
      <rPr>
        <b/>
        <sz val="10"/>
        <color theme="1"/>
        <rFont val="Arial"/>
        <family val="2"/>
      </rPr>
      <t xml:space="preserve"> gem. LB nebst Anlagen</t>
    </r>
  </si>
  <si>
    <r>
      <t xml:space="preserve">Einschreiben </t>
    </r>
    <r>
      <rPr>
        <b/>
        <u/>
        <sz val="10"/>
        <color theme="1"/>
        <rFont val="Arial"/>
        <family val="2"/>
      </rPr>
      <t>national</t>
    </r>
    <r>
      <rPr>
        <b/>
        <sz val="10"/>
        <color theme="1"/>
        <rFont val="Arial"/>
        <family val="2"/>
      </rPr>
      <t xml:space="preserve"> gem. LB nebst Anlagen</t>
    </r>
  </si>
  <si>
    <r>
      <t xml:space="preserve">Briefprodukte </t>
    </r>
    <r>
      <rPr>
        <b/>
        <u/>
        <sz val="10"/>
        <color theme="1"/>
        <rFont val="Arial"/>
        <family val="2"/>
      </rPr>
      <t>national</t>
    </r>
    <r>
      <rPr>
        <b/>
        <sz val="10"/>
        <color theme="1"/>
        <rFont val="Arial"/>
        <family val="2"/>
      </rPr>
      <t xml:space="preserve"> gem. LB nebst Anlagen</t>
    </r>
  </si>
  <si>
    <r>
      <t xml:space="preserve">In die nachfolgende Tabelle sind die für die Ausführung der unten genannten Leistungen geltenden Preise einzutragen. Eintragungen sind </t>
    </r>
    <r>
      <rPr>
        <u/>
        <sz val="10"/>
        <rFont val="Arial"/>
        <family val="2"/>
      </rPr>
      <t>nur in den blauen Feldern</t>
    </r>
    <r>
      <rPr>
        <sz val="10"/>
        <rFont val="Arial"/>
        <family val="2"/>
      </rPr>
      <t xml:space="preserve"> vorzunehmen.
Die eingetragenen Einzelpreise gelten für die maximale Vertragslaufzeit und verstehen sich in den einzelnen Positionen als Endpreise für die jeweils vollständige Leistung gemäß den Vertragsunterlagen sowie für alle Leistungen, die in den Vertragsunterlagen im Einzelnen nicht aufgeführt sind, jedoch für die vollständige und ordnungsgemäße Leistungserbringung erforderlich sind. Insbesondere die Kosten für das Reporting, die Durchführung der Laufzeitmessung und die Rücksendung von unzustellbaren Briefen (vgl. § 8 der Vertrags) müssen in den Preisen unter Ziffer 2. inkludiert sein.
</t>
    </r>
    <r>
      <rPr>
        <sz val="10"/>
        <color rgb="FF0070C0"/>
        <rFont val="Arial"/>
        <family val="2"/>
      </rPr>
      <t xml:space="preserve">Alle Einzelpreise sind in Euro (EUR) und </t>
    </r>
    <r>
      <rPr>
        <b/>
        <sz val="10"/>
        <color rgb="FF0070C0"/>
        <rFont val="Arial"/>
        <family val="2"/>
      </rPr>
      <t>brutto (inkl. gesetzliche Umsatzsteuer)</t>
    </r>
    <r>
      <rPr>
        <sz val="10"/>
        <color rgb="FF0070C0"/>
        <rFont val="Arial"/>
        <family val="2"/>
      </rPr>
      <t xml:space="preserve"> anzugeben. In den Spalten "Enthaltener USt.-Satz in %" ist der jeweils enthaltene Umsatzsteuersatz in Prozent (z.B. 0 % oder 19 %) für die betreffende Position einzutragen. Die Umsatzsteuer (USt.) wird mit dem jeweils zum Zeitpunkt der Leistungserbringung gesetzlich gültigen Satz berechnet. Der AN sichert die Übereinstimmung der von ihm angebotenen Brutto-Preise mit den Steuergesetzen zu. Sofern der AN eine Umsatzsteuerbefreiung angebeben hat, muss der AN auf Verlangen der TK einen entsprechenden Nachweis für die Umsatzsteuerbefreiung vorlegen (vgl. auch § 7 Abs. 1 des Vertrags).
</t>
    </r>
    <r>
      <rPr>
        <sz val="10"/>
        <rFont val="Arial"/>
        <family val="2"/>
      </rPr>
      <t xml:space="preserve">
</t>
    </r>
    <r>
      <rPr>
        <b/>
        <sz val="10"/>
        <rFont val="Arial"/>
        <family val="2"/>
      </rPr>
      <t xml:space="preserve">Es sind alle in der Tabelle unter Ziffer 2. aufgeführten (blau markierten) Positionen zu bepreisen. Je Position ist </t>
    </r>
    <r>
      <rPr>
        <b/>
        <u/>
        <sz val="10"/>
        <rFont val="Arial"/>
        <family val="2"/>
      </rPr>
      <t>ein</t>
    </r>
    <r>
      <rPr>
        <b/>
        <sz val="10"/>
        <rFont val="Arial"/>
        <family val="2"/>
      </rPr>
      <t xml:space="preserve"> Preis anzugeben. Insbesondere die Angabe von Preisspannen, das Hinzusetzen, Ändern, Streichen oder Freilassen von Preispositionen führt zum Ausschluss des Angebotes.</t>
    </r>
    <r>
      <rPr>
        <sz val="10"/>
        <rFont val="Arial"/>
        <family val="2"/>
      </rPr>
      <t xml:space="preserve">
Sofern kein Rabatt oder Skonto angeboten wird, sind die jeweiligen Felder mit "0" zu versehen bzw. freizulassen.</t>
    </r>
  </si>
  <si>
    <r>
      <t xml:space="preserve">Arbeitstägliche Leerung von </t>
    </r>
    <r>
      <rPr>
        <b/>
        <u/>
        <sz val="10"/>
        <color theme="1"/>
        <rFont val="Arial"/>
        <family val="2"/>
      </rPr>
      <t>einem</t>
    </r>
    <r>
      <rPr>
        <sz val="10"/>
        <color theme="1"/>
        <rFont val="Arial"/>
        <family val="2"/>
      </rPr>
      <t xml:space="preserve"> Postfach*** und Anlieferung der Eingangspost (arbeitstäglicher Pauschalpreis)</t>
    </r>
  </si>
  <si>
    <t>Handling/Sonstige Dienstleistungen</t>
  </si>
  <si>
    <r>
      <t>Einzelpreis  
in EUR,</t>
    </r>
    <r>
      <rPr>
        <b/>
        <sz val="9"/>
        <color rgb="FFFF0000"/>
        <rFont val="Arial"/>
        <family val="2"/>
      </rPr>
      <t xml:space="preserve"> </t>
    </r>
    <r>
      <rPr>
        <b/>
        <u/>
        <sz val="9"/>
        <color theme="4" tint="-0.249977111117893"/>
        <rFont val="Arial"/>
        <family val="2"/>
      </rPr>
      <t>brutto</t>
    </r>
  </si>
  <si>
    <r>
      <t>Einzelpreis 
in EUR,</t>
    </r>
    <r>
      <rPr>
        <b/>
        <sz val="9"/>
        <color rgb="FFFF0000"/>
        <rFont val="Arial"/>
        <family val="2"/>
      </rPr>
      <t xml:space="preserve"> </t>
    </r>
    <r>
      <rPr>
        <b/>
        <u/>
        <sz val="9"/>
        <color theme="4" tint="-0.249977111117893"/>
        <rFont val="Arial"/>
        <family val="2"/>
      </rPr>
      <t>brutto</t>
    </r>
  </si>
  <si>
    <r>
      <t>Arbeitstägliche Leerung von </t>
    </r>
    <r>
      <rPr>
        <b/>
        <u/>
        <sz val="10"/>
        <color theme="1"/>
        <rFont val="Arial"/>
        <family val="2"/>
      </rPr>
      <t>zwei</t>
    </r>
    <r>
      <rPr>
        <sz val="10"/>
        <color theme="1"/>
        <rFont val="Arial"/>
        <family val="2"/>
      </rPr>
      <t> Postfächern*** und Anlieferung der Eingangspost (arbeitstäglicher Pauschalpreis) (835 FZ KR)</t>
    </r>
  </si>
  <si>
    <r>
      <t>Porto/Beförderung</t>
    </r>
    <r>
      <rPr>
        <b/>
        <sz val="10"/>
        <rFont val="Arial"/>
        <family val="2"/>
      </rPr>
      <t>****</t>
    </r>
  </si>
  <si>
    <r>
      <t>Einzelpreis
in EUR,</t>
    </r>
    <r>
      <rPr>
        <b/>
        <sz val="9"/>
        <color rgb="FFFF0000"/>
        <rFont val="Arial"/>
        <family val="2"/>
      </rPr>
      <t xml:space="preserve"> </t>
    </r>
    <r>
      <rPr>
        <b/>
        <u/>
        <sz val="9"/>
        <color theme="4" tint="-0.249977111117893"/>
        <rFont val="Arial"/>
        <family val="2"/>
      </rPr>
      <t>brutto</t>
    </r>
  </si>
  <si>
    <r>
      <t>Einzelpreis inkl. sämtlicher Nebenkosten in 
EUR,</t>
    </r>
    <r>
      <rPr>
        <b/>
        <sz val="9"/>
        <color rgb="FFFF0000"/>
        <rFont val="Arial"/>
        <family val="2"/>
      </rPr>
      <t xml:space="preserve"> </t>
    </r>
    <r>
      <rPr>
        <b/>
        <u/>
        <sz val="9"/>
        <color theme="4" tint="-0.249977111117893"/>
        <rFont val="Arial"/>
        <family val="2"/>
      </rPr>
      <t>brutto</t>
    </r>
    <r>
      <rPr>
        <b/>
        <sz val="9"/>
        <color theme="4" tint="-0.249977111117893"/>
        <rFont val="Arial"/>
        <family val="2"/>
      </rPr>
      <t xml:space="preserve"> </t>
    </r>
    <r>
      <rPr>
        <b/>
        <sz val="9"/>
        <rFont val="Arial"/>
        <family val="2"/>
      </rPr>
      <t>für das 
1.+ 2. Vertragsjahr</t>
    </r>
  </si>
  <si>
    <r>
      <t xml:space="preserve">Einzelpreis inkl. sämtlicher Nebenkosten in 
EUR, </t>
    </r>
    <r>
      <rPr>
        <b/>
        <u/>
        <sz val="9"/>
        <color theme="4" tint="-0.249977111117893"/>
        <rFont val="Arial"/>
        <family val="2"/>
      </rPr>
      <t>brutto</t>
    </r>
    <r>
      <rPr>
        <b/>
        <sz val="9"/>
        <rFont val="Arial"/>
        <family val="2"/>
      </rPr>
      <t xml:space="preserve"> für das 
3.+ 4. Vertragsjahr</t>
    </r>
  </si>
  <si>
    <r>
      <t xml:space="preserve">Briefprodukte </t>
    </r>
    <r>
      <rPr>
        <b/>
        <u/>
        <sz val="10"/>
        <color theme="1"/>
        <rFont val="Arial"/>
        <family val="2"/>
      </rPr>
      <t>international</t>
    </r>
    <r>
      <rPr>
        <b/>
        <sz val="10"/>
        <color theme="1"/>
        <rFont val="Arial"/>
        <family val="2"/>
      </rPr>
      <t xml:space="preserve"> gem. LB nebst Anlagen</t>
    </r>
  </si>
  <si>
    <r>
      <t xml:space="preserve">Einzelpreis inkl. sämtlicher 
Nebenkosten in 
EUR, </t>
    </r>
    <r>
      <rPr>
        <b/>
        <u/>
        <sz val="9"/>
        <color theme="4" tint="-0.249977111117893"/>
        <rFont val="Arial"/>
        <family val="2"/>
      </rPr>
      <t>brutto</t>
    </r>
    <r>
      <rPr>
        <b/>
        <sz val="9"/>
        <rFont val="Arial"/>
        <family val="2"/>
      </rPr>
      <t xml:space="preserve"> für das 
3.+ 4. Vertragsjahr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</si>
</sst>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0%"/>
    <numFmt numFmtId="165" formatCode="#,##0.00\ &quot;€&quot;"/>
    <numFmt numFmtId="166" formatCode="#,##0.0000\ &quot;€&quot;"/>
  </numFmts>
  <fonts count="34" x14ac:knownFonts="1">
    <font>
      <sz val="10"/>
      <color theme="1"/>
      <name val="Arial"/>
      <family val="2"/>
    </font>
    <font>
      <sz val="10"/>
      <color theme="1"/>
      <name val="Arial"/>
      <family val="2"/>
    </font>
    <font>
      <b/>
      <sz val="10"/>
      <color theme="1"/>
      <name val="Arial"/>
      <family val="2"/>
    </font>
    <font>
      <b/>
      <sz val="18"/>
      <color theme="1"/>
      <name val="Arial"/>
      <family val="2"/>
    </font>
    <font>
      <b/>
      <sz val="12"/>
      <color indexed="8"/>
      <name val="Arial"/>
      <family val="2"/>
    </font>
    <font>
      <sz val="10"/>
      <color indexed="8"/>
      <name val="Arial"/>
      <family val="2"/>
    </font>
    <font>
      <b/>
      <sz val="10"/>
      <color indexed="8"/>
      <name val="Arial"/>
      <family val="2"/>
    </font>
    <font>
      <sz val="10"/>
      <name val="Arial"/>
      <family val="2"/>
    </font>
    <font>
      <b/>
      <sz val="10"/>
      <name val="Arial"/>
      <family val="2"/>
    </font>
    <font>
      <b/>
      <sz val="12"/>
      <color theme="1"/>
      <name val="Arial"/>
      <family val="2"/>
    </font>
    <font>
      <b/>
      <sz val="12"/>
      <name val="Arial"/>
      <family val="2"/>
    </font>
    <font>
      <b/>
      <u/>
      <sz val="12"/>
      <name val="Arial"/>
      <family val="2"/>
    </font>
    <font>
      <i/>
      <sz val="8"/>
      <color rgb="FFFF0000"/>
      <name val="Arial"/>
      <family val="2"/>
    </font>
    <font>
      <u/>
      <sz val="10"/>
      <name val="Arial"/>
      <family val="2"/>
    </font>
    <font>
      <b/>
      <u/>
      <sz val="10"/>
      <name val="Arial"/>
      <family val="2"/>
    </font>
    <font>
      <sz val="10"/>
      <color rgb="FF0070C0"/>
      <name val="Arial"/>
      <family val="2"/>
    </font>
    <font>
      <b/>
      <sz val="8"/>
      <name val="Arial"/>
      <family val="2"/>
    </font>
    <font>
      <sz val="8"/>
      <color rgb="FF444444"/>
      <name val="Segoe UI"/>
      <family val="2"/>
    </font>
    <font>
      <b/>
      <sz val="18"/>
      <color rgb="FF0070C0"/>
      <name val="Arial"/>
      <family val="2"/>
    </font>
    <font>
      <u/>
      <sz val="10"/>
      <color theme="1"/>
      <name val="Arial"/>
      <family val="2"/>
    </font>
    <font>
      <b/>
      <sz val="9"/>
      <name val="Arial"/>
      <family val="2"/>
    </font>
    <font>
      <b/>
      <sz val="9"/>
      <color theme="1"/>
      <name val="Arial"/>
      <family val="2"/>
    </font>
    <font>
      <sz val="8"/>
      <color theme="1"/>
      <name val="Arial"/>
      <family val="2"/>
    </font>
    <font>
      <sz val="10"/>
      <color rgb="FF000000"/>
      <name val="Arial"/>
      <family val="2"/>
    </font>
    <font>
      <b/>
      <u/>
      <sz val="10"/>
      <color theme="1"/>
      <name val="Arial"/>
      <family val="2"/>
    </font>
    <font>
      <b/>
      <sz val="9"/>
      <color rgb="FFFF0000"/>
      <name val="Arial"/>
      <family val="2"/>
    </font>
    <font>
      <i/>
      <sz val="16"/>
      <color rgb="FFFF0000"/>
      <name val="Arial"/>
      <family val="2"/>
    </font>
    <font>
      <b/>
      <sz val="10"/>
      <color theme="4" tint="-0.249977111117893"/>
      <name val="Arial"/>
      <family val="2"/>
    </font>
    <font>
      <b/>
      <u/>
      <sz val="9"/>
      <color theme="4" tint="-0.249977111117893"/>
      <name val="Arial"/>
      <family val="2"/>
    </font>
    <font>
      <b/>
      <sz val="9"/>
      <color theme="4" tint="-0.249977111117893"/>
      <name val="Arial"/>
      <family val="2"/>
    </font>
    <font>
      <b/>
      <sz val="10"/>
      <color rgb="FF0070C0"/>
      <name val="Arial"/>
      <family val="2"/>
    </font>
    <font>
      <b/>
      <sz val="11"/>
      <name val="Arial"/>
      <family val="2"/>
    </font>
    <font>
      <sz val="11"/>
      <name val="Arial"/>
      <family val="2"/>
    </font>
    <font>
      <b/>
      <sz val="9"/>
      <color rgb="FF0070C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5" tint="0.59999389629810485"/>
        <bgColor indexed="64"/>
      </patternFill>
    </fill>
    <fill>
      <patternFill patternType="darkUp">
        <bgColor auto="1"/>
      </patternFill>
    </fill>
    <fill>
      <patternFill patternType="darkUp">
        <bgColor theme="0" tint="-0.14996795556505021"/>
      </patternFill>
    </fill>
  </fills>
  <borders count="4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49">
    <xf numFmtId="0" fontId="0" fillId="0" borderId="0" xfId="0"/>
    <xf numFmtId="164" fontId="6" fillId="3" borderId="5" xfId="1" applyNumberFormat="1" applyFont="1" applyFill="1" applyBorder="1" applyAlignment="1" applyProtection="1">
      <alignment horizontal="center" vertical="center"/>
      <protection locked="0"/>
    </xf>
    <xf numFmtId="0" fontId="6" fillId="3" borderId="8" xfId="1" applyNumberFormat="1" applyFont="1" applyFill="1" applyBorder="1" applyAlignment="1" applyProtection="1">
      <alignment horizontal="center" vertical="center"/>
      <protection locked="0"/>
    </xf>
    <xf numFmtId="166" fontId="0" fillId="3" borderId="4" xfId="0" applyNumberFormat="1" applyFill="1" applyBorder="1" applyAlignment="1" applyProtection="1">
      <alignment horizontal="center" vertical="center"/>
      <protection locked="0"/>
    </xf>
    <xf numFmtId="166" fontId="0" fillId="3" borderId="22" xfId="0" applyNumberFormat="1" applyFill="1" applyBorder="1" applyAlignment="1" applyProtection="1">
      <alignment horizontal="center" vertical="center"/>
      <protection locked="0"/>
    </xf>
    <xf numFmtId="166" fontId="0" fillId="3" borderId="26" xfId="0" applyNumberFormat="1" applyFill="1" applyBorder="1" applyAlignment="1" applyProtection="1">
      <alignment horizontal="center" vertical="center"/>
      <protection locked="0"/>
    </xf>
    <xf numFmtId="10" fontId="0" fillId="3" borderId="23" xfId="0" applyNumberFormat="1" applyFill="1" applyBorder="1" applyAlignment="1" applyProtection="1">
      <alignment horizontal="center" vertical="center"/>
      <protection locked="0"/>
    </xf>
    <xf numFmtId="10" fontId="0" fillId="3" borderId="27" xfId="0" applyNumberFormat="1" applyFill="1" applyBorder="1" applyAlignment="1" applyProtection="1">
      <alignment horizontal="center" vertical="center"/>
      <protection locked="0"/>
    </xf>
    <xf numFmtId="10" fontId="0" fillId="3" borderId="4" xfId="0" applyNumberFormat="1" applyFill="1" applyBorder="1" applyAlignment="1" applyProtection="1">
      <alignment horizontal="center" vertical="center"/>
      <protection locked="0"/>
    </xf>
    <xf numFmtId="166" fontId="0" fillId="3" borderId="38" xfId="0" applyNumberFormat="1" applyFill="1" applyBorder="1" applyAlignment="1" applyProtection="1">
      <alignment horizontal="center" vertical="center"/>
      <protection locked="0"/>
    </xf>
    <xf numFmtId="166" fontId="0" fillId="3" borderId="3" xfId="0" applyNumberFormat="1" applyFill="1" applyBorder="1" applyAlignment="1" applyProtection="1">
      <alignment horizontal="center" vertical="center"/>
      <protection locked="0"/>
    </xf>
    <xf numFmtId="166" fontId="0" fillId="3" borderId="39" xfId="0" applyNumberFormat="1" applyFill="1" applyBorder="1" applyAlignment="1" applyProtection="1">
      <alignment horizontal="center" vertical="center"/>
      <protection locked="0"/>
    </xf>
    <xf numFmtId="10" fontId="0" fillId="3" borderId="6" xfId="0" applyNumberFormat="1" applyFill="1" applyBorder="1" applyAlignment="1" applyProtection="1">
      <alignment horizontal="center" vertical="center"/>
      <protection locked="0"/>
    </xf>
    <xf numFmtId="166" fontId="0" fillId="8" borderId="26" xfId="0" applyNumberFormat="1" applyFill="1" applyBorder="1" applyAlignment="1" applyProtection="1">
      <alignment horizontal="center" vertical="center"/>
      <protection locked="0"/>
    </xf>
    <xf numFmtId="166" fontId="0" fillId="8" borderId="27" xfId="0" applyNumberFormat="1" applyFill="1" applyBorder="1" applyAlignment="1" applyProtection="1">
      <alignment horizontal="center" vertical="center"/>
      <protection locked="0"/>
    </xf>
    <xf numFmtId="10" fontId="0" fillId="8" borderId="28" xfId="0" applyNumberFormat="1" applyFill="1" applyBorder="1" applyAlignment="1" applyProtection="1">
      <alignment horizontal="center" vertical="center"/>
      <protection locked="0"/>
    </xf>
    <xf numFmtId="166" fontId="0" fillId="8" borderId="22" xfId="0" applyNumberFormat="1" applyFill="1" applyBorder="1" applyAlignment="1" applyProtection="1">
      <alignment horizontal="center" vertical="center"/>
      <protection locked="0"/>
    </xf>
    <xf numFmtId="10" fontId="0" fillId="8" borderId="16" xfId="0" applyNumberFormat="1" applyFill="1" applyBorder="1" applyAlignment="1" applyProtection="1">
      <alignment horizontal="center" vertical="center"/>
      <protection locked="0"/>
    </xf>
    <xf numFmtId="10" fontId="0" fillId="8" borderId="6" xfId="0" applyNumberFormat="1" applyFill="1" applyBorder="1" applyAlignment="1" applyProtection="1">
      <alignment horizontal="center" vertical="center"/>
      <protection locked="0"/>
    </xf>
    <xf numFmtId="10" fontId="0" fillId="8" borderId="27" xfId="0" applyNumberFormat="1" applyFill="1" applyBorder="1" applyAlignment="1" applyProtection="1">
      <alignment horizontal="center" vertical="center"/>
      <protection locked="0"/>
    </xf>
    <xf numFmtId="10" fontId="0" fillId="8" borderId="23" xfId="0" applyNumberFormat="1" applyFill="1" applyBorder="1" applyAlignment="1" applyProtection="1">
      <alignment horizontal="center" vertical="center"/>
      <protection locked="0"/>
    </xf>
    <xf numFmtId="10" fontId="0" fillId="8" borderId="4" xfId="0" applyNumberFormat="1" applyFill="1" applyBorder="1" applyAlignment="1" applyProtection="1">
      <alignment horizontal="center" vertical="center"/>
      <protection locked="0"/>
    </xf>
    <xf numFmtId="166" fontId="0" fillId="8" borderId="23" xfId="0" applyNumberFormat="1" applyFill="1" applyBorder="1" applyAlignment="1" applyProtection="1">
      <alignment horizontal="center" vertical="center"/>
      <protection locked="0"/>
    </xf>
    <xf numFmtId="166" fontId="0" fillId="8" borderId="6" xfId="0" applyNumberFormat="1" applyFill="1" applyBorder="1" applyAlignment="1" applyProtection="1">
      <alignment horizontal="center" vertical="center"/>
      <protection locked="0"/>
    </xf>
    <xf numFmtId="166" fontId="0" fillId="8" borderId="16" xfId="0" applyNumberFormat="1" applyFill="1" applyBorder="1" applyAlignment="1" applyProtection="1">
      <alignment horizontal="center" vertical="center"/>
      <protection locked="0"/>
    </xf>
    <xf numFmtId="166" fontId="0" fillId="8" borderId="28" xfId="0" applyNumberFormat="1" applyFill="1" applyBorder="1" applyAlignment="1" applyProtection="1">
      <alignment horizontal="center" vertical="center"/>
      <protection locked="0"/>
    </xf>
    <xf numFmtId="0" fontId="9" fillId="3" borderId="1" xfId="0" applyFont="1" applyFill="1" applyBorder="1" applyAlignment="1" applyProtection="1">
      <alignment horizontal="center" vertical="center" wrapText="1"/>
      <protection locked="0"/>
    </xf>
    <xf numFmtId="0" fontId="9" fillId="3" borderId="2" xfId="0" applyFont="1" applyFill="1" applyBorder="1" applyAlignment="1" applyProtection="1">
      <alignment horizontal="center" vertical="center" wrapText="1"/>
      <protection locked="0"/>
    </xf>
    <xf numFmtId="0" fontId="9" fillId="3" borderId="3" xfId="0" applyFont="1" applyFill="1" applyBorder="1" applyAlignment="1" applyProtection="1">
      <alignment horizontal="center" vertical="center" wrapText="1"/>
      <protection locked="0"/>
    </xf>
    <xf numFmtId="0" fontId="2" fillId="0" borderId="0" xfId="0" applyFont="1" applyProtection="1"/>
    <xf numFmtId="0" fontId="0" fillId="0" borderId="0" xfId="0" applyProtection="1"/>
    <xf numFmtId="0" fontId="3" fillId="0" borderId="0" xfId="0" applyFont="1" applyProtection="1"/>
    <xf numFmtId="0" fontId="9" fillId="0" borderId="0" xfId="0" applyFont="1" applyAlignment="1" applyProtection="1">
      <alignment horizontal="right" vertical="center"/>
    </xf>
    <xf numFmtId="0" fontId="9" fillId="0" borderId="0" xfId="0" applyFont="1" applyProtection="1"/>
    <xf numFmtId="0" fontId="7" fillId="0" borderId="0" xfId="0" applyFont="1" applyAlignment="1" applyProtection="1">
      <alignment horizontal="left" vertical="top" wrapText="1"/>
    </xf>
    <xf numFmtId="0" fontId="15" fillId="0" borderId="0" xfId="0" applyFont="1" applyAlignment="1" applyProtection="1">
      <alignment vertical="center" wrapText="1"/>
    </xf>
    <xf numFmtId="0" fontId="0" fillId="0" borderId="0" xfId="0" applyAlignment="1" applyProtection="1">
      <alignment horizontal="left" vertical="top" wrapText="1"/>
    </xf>
    <xf numFmtId="0" fontId="9" fillId="0" borderId="0" xfId="0" applyFont="1" applyAlignment="1" applyProtection="1">
      <alignment vertical="center"/>
    </xf>
    <xf numFmtId="0" fontId="12" fillId="0" borderId="0" xfId="0" applyFont="1" applyAlignment="1" applyProtection="1">
      <alignment horizontal="center" vertical="top"/>
    </xf>
    <xf numFmtId="0" fontId="12" fillId="0" borderId="0" xfId="0" applyFont="1" applyAlignment="1" applyProtection="1">
      <alignment horizontal="center" vertical="top"/>
    </xf>
    <xf numFmtId="0" fontId="12" fillId="0" borderId="17" xfId="0" applyFont="1" applyBorder="1" applyAlignment="1" applyProtection="1">
      <alignment horizontal="center" vertical="top"/>
    </xf>
    <xf numFmtId="0" fontId="12" fillId="0" borderId="17" xfId="0" applyFont="1" applyBorder="1" applyAlignment="1" applyProtection="1">
      <alignment horizontal="center" vertical="top"/>
    </xf>
    <xf numFmtId="0" fontId="21" fillId="2" borderId="34" xfId="0" applyFont="1" applyFill="1" applyBorder="1" applyAlignment="1" applyProtection="1">
      <alignment horizontal="center" vertical="center"/>
    </xf>
    <xf numFmtId="0" fontId="21" fillId="2" borderId="35" xfId="0" applyFont="1" applyFill="1" applyBorder="1" applyAlignment="1" applyProtection="1">
      <alignment horizontal="left" vertical="center"/>
    </xf>
    <xf numFmtId="0" fontId="20" fillId="2" borderId="35" xfId="0" applyFont="1" applyFill="1" applyBorder="1" applyAlignment="1" applyProtection="1">
      <alignment horizontal="center" vertical="center" wrapText="1"/>
    </xf>
    <xf numFmtId="0" fontId="20" fillId="2" borderId="36" xfId="0" applyFont="1" applyFill="1" applyBorder="1" applyAlignment="1" applyProtection="1">
      <alignment horizontal="center" vertical="center" wrapText="1"/>
    </xf>
    <xf numFmtId="0" fontId="20" fillId="9" borderId="35" xfId="0" applyFont="1" applyFill="1" applyBorder="1" applyAlignment="1" applyProtection="1">
      <alignment horizontal="center" vertical="center" wrapText="1"/>
    </xf>
    <xf numFmtId="0" fontId="20" fillId="9" borderId="36" xfId="0" applyFont="1" applyFill="1" applyBorder="1" applyAlignment="1" applyProtection="1">
      <alignment horizontal="center" vertical="center" wrapText="1"/>
    </xf>
    <xf numFmtId="0" fontId="8" fillId="2" borderId="18" xfId="0" applyFont="1" applyFill="1" applyBorder="1" applyAlignment="1" applyProtection="1">
      <alignment horizontal="center" vertical="center" wrapText="1"/>
    </xf>
    <xf numFmtId="0" fontId="0" fillId="0" borderId="0" xfId="0" applyAlignment="1" applyProtection="1">
      <alignment horizontal="left" vertical="center"/>
    </xf>
    <xf numFmtId="0" fontId="21" fillId="4" borderId="11" xfId="0" applyFont="1" applyFill="1" applyBorder="1" applyAlignment="1" applyProtection="1">
      <alignment horizontal="center" vertical="center"/>
    </xf>
    <xf numFmtId="0" fontId="21" fillId="4" borderId="11" xfId="0" applyFont="1" applyFill="1" applyBorder="1" applyAlignment="1" applyProtection="1">
      <alignment horizontal="left" vertical="center"/>
    </xf>
    <xf numFmtId="0" fontId="20" fillId="4" borderId="11" xfId="0" applyFont="1" applyFill="1" applyBorder="1" applyAlignment="1" applyProtection="1">
      <alignment horizontal="center" vertical="center" wrapText="1"/>
    </xf>
    <xf numFmtId="0" fontId="8" fillId="4" borderId="11" xfId="0" applyFont="1" applyFill="1" applyBorder="1" applyAlignment="1" applyProtection="1">
      <alignment horizontal="center" vertical="center" wrapText="1"/>
    </xf>
    <xf numFmtId="1" fontId="2" fillId="6" borderId="31" xfId="0" applyNumberFormat="1" applyFont="1" applyFill="1" applyBorder="1" applyAlignment="1" applyProtection="1">
      <alignment horizontal="center" vertical="center"/>
    </xf>
    <xf numFmtId="0" fontId="2" fillId="6" borderId="32" xfId="0" applyFont="1" applyFill="1" applyBorder="1" applyAlignment="1" applyProtection="1">
      <alignment vertical="center"/>
    </xf>
    <xf numFmtId="0" fontId="2" fillId="6" borderId="33" xfId="0" applyFont="1" applyFill="1" applyBorder="1" applyAlignment="1" applyProtection="1">
      <alignment vertical="center"/>
    </xf>
    <xf numFmtId="2" fontId="0" fillId="0" borderId="7" xfId="0" applyNumberFormat="1" applyBorder="1" applyAlignment="1" applyProtection="1">
      <alignment horizontal="center" vertical="center"/>
    </xf>
    <xf numFmtId="0" fontId="0" fillId="4" borderId="4" xfId="0" applyFill="1" applyBorder="1" applyAlignment="1" applyProtection="1">
      <alignment vertical="center" wrapText="1"/>
    </xf>
    <xf numFmtId="0" fontId="7" fillId="0" borderId="4" xfId="0" applyFont="1" applyBorder="1" applyAlignment="1" applyProtection="1">
      <alignment horizontal="center" vertical="center" wrapText="1"/>
    </xf>
    <xf numFmtId="0" fontId="0" fillId="0" borderId="4" xfId="0" applyBorder="1" applyAlignment="1" applyProtection="1">
      <alignment horizontal="center" vertical="center"/>
    </xf>
    <xf numFmtId="165" fontId="0" fillId="0" borderId="6" xfId="0" applyNumberFormat="1" applyBorder="1" applyAlignment="1" applyProtection="1">
      <alignment vertical="center"/>
    </xf>
    <xf numFmtId="0" fontId="17" fillId="0" borderId="0" xfId="0" applyFont="1" applyProtection="1"/>
    <xf numFmtId="0" fontId="0" fillId="0" borderId="21" xfId="0" applyBorder="1" applyAlignment="1" applyProtection="1">
      <alignment horizontal="center" vertical="center"/>
    </xf>
    <xf numFmtId="0" fontId="0" fillId="0" borderId="22" xfId="0" applyBorder="1" applyAlignment="1" applyProtection="1">
      <alignment vertical="center" wrapText="1"/>
    </xf>
    <xf numFmtId="0" fontId="0" fillId="0" borderId="22" xfId="0" applyBorder="1" applyAlignment="1" applyProtection="1">
      <alignment horizontal="center" vertical="center"/>
    </xf>
    <xf numFmtId="165" fontId="0" fillId="0" borderId="16" xfId="0" applyNumberFormat="1" applyBorder="1" applyAlignment="1" applyProtection="1">
      <alignment vertical="center"/>
    </xf>
    <xf numFmtId="0" fontId="12" fillId="0" borderId="0" xfId="0" applyFont="1" applyAlignment="1" applyProtection="1">
      <alignment vertical="top" wrapText="1"/>
    </xf>
    <xf numFmtId="0" fontId="0" fillId="6" borderId="14" xfId="0" applyFill="1" applyBorder="1" applyAlignment="1" applyProtection="1">
      <alignment horizontal="center" vertical="center"/>
    </xf>
    <xf numFmtId="0" fontId="22" fillId="6" borderId="15" xfId="0" applyFont="1" applyFill="1" applyBorder="1" applyAlignment="1" applyProtection="1">
      <alignment vertical="center" wrapText="1"/>
    </xf>
    <xf numFmtId="0" fontId="22" fillId="6" borderId="15" xfId="0" applyFont="1" applyFill="1" applyBorder="1" applyAlignment="1" applyProtection="1">
      <alignment vertical="center"/>
    </xf>
    <xf numFmtId="0" fontId="22" fillId="6" borderId="24" xfId="0" applyFont="1" applyFill="1" applyBorder="1" applyAlignment="1" applyProtection="1">
      <alignment vertical="center"/>
    </xf>
    <xf numFmtId="0" fontId="0" fillId="0" borderId="0" xfId="0" applyAlignment="1" applyProtection="1">
      <alignment horizontal="center" vertical="center"/>
    </xf>
    <xf numFmtId="0" fontId="0" fillId="0" borderId="0" xfId="0" applyAlignment="1" applyProtection="1">
      <alignment vertical="center" wrapText="1"/>
    </xf>
    <xf numFmtId="0" fontId="7" fillId="0" borderId="0" xfId="0" applyFont="1" applyAlignment="1" applyProtection="1">
      <alignment horizontal="center" vertical="center" wrapText="1"/>
    </xf>
    <xf numFmtId="165" fontId="0" fillId="4" borderId="0" xfId="0" applyNumberFormat="1" applyFill="1" applyAlignment="1" applyProtection="1">
      <alignment horizontal="center" vertical="center"/>
    </xf>
    <xf numFmtId="9" fontId="0" fillId="4" borderId="0" xfId="0" applyNumberFormat="1" applyFill="1" applyAlignment="1" applyProtection="1">
      <alignment horizontal="center" vertical="center"/>
    </xf>
    <xf numFmtId="165" fontId="0" fillId="0" borderId="0" xfId="0" applyNumberFormat="1" applyAlignment="1" applyProtection="1">
      <alignment vertical="center"/>
    </xf>
    <xf numFmtId="0" fontId="2" fillId="6" borderId="13" xfId="0" applyFont="1" applyFill="1" applyBorder="1" applyAlignment="1" applyProtection="1">
      <alignment horizontal="center" vertical="center"/>
    </xf>
    <xf numFmtId="0" fontId="2" fillId="6" borderId="12" xfId="0" applyFont="1" applyFill="1" applyBorder="1" applyAlignment="1" applyProtection="1">
      <alignment vertical="center"/>
    </xf>
    <xf numFmtId="0" fontId="2" fillId="6" borderId="29" xfId="0" applyFont="1" applyFill="1" applyBorder="1" applyAlignment="1" applyProtection="1">
      <alignment vertical="center"/>
    </xf>
    <xf numFmtId="0" fontId="23" fillId="0" borderId="25" xfId="0" applyFont="1" applyBorder="1" applyAlignment="1" applyProtection="1">
      <alignment horizontal="center" vertical="center" wrapText="1"/>
    </xf>
    <xf numFmtId="0" fontId="23" fillId="0" borderId="26" xfId="0" applyFont="1" applyBorder="1" applyAlignment="1" applyProtection="1">
      <alignment vertical="center" wrapText="1"/>
    </xf>
    <xf numFmtId="0" fontId="7" fillId="0" borderId="26" xfId="0" applyFont="1" applyBorder="1" applyAlignment="1" applyProtection="1">
      <alignment horizontal="center" vertical="center" wrapText="1"/>
    </xf>
    <xf numFmtId="3" fontId="0" fillId="0" borderId="26" xfId="0" applyNumberFormat="1" applyBorder="1" applyAlignment="1" applyProtection="1">
      <alignment horizontal="center" vertical="center"/>
    </xf>
    <xf numFmtId="165" fontId="0" fillId="0" borderId="28" xfId="0" applyNumberFormat="1" applyBorder="1" applyAlignment="1" applyProtection="1">
      <alignment vertical="center"/>
    </xf>
    <xf numFmtId="0" fontId="23" fillId="0" borderId="7" xfId="0" applyFont="1" applyBorder="1" applyAlignment="1" applyProtection="1">
      <alignment horizontal="center" vertical="center" wrapText="1"/>
    </xf>
    <xf numFmtId="0" fontId="23" fillId="0" borderId="4" xfId="0" applyFont="1" applyBorder="1" applyAlignment="1" applyProtection="1">
      <alignment vertical="center" wrapText="1"/>
    </xf>
    <xf numFmtId="3" fontId="0" fillId="0" borderId="4" xfId="0" applyNumberFormat="1" applyBorder="1" applyAlignment="1" applyProtection="1">
      <alignment horizontal="center" vertical="center"/>
    </xf>
    <xf numFmtId="0" fontId="23" fillId="0" borderId="22" xfId="0" applyFont="1" applyBorder="1" applyAlignment="1" applyProtection="1">
      <alignment vertical="center" wrapText="1"/>
    </xf>
    <xf numFmtId="0" fontId="7" fillId="0" borderId="22" xfId="0" applyFont="1" applyBorder="1" applyAlignment="1" applyProtection="1">
      <alignment horizontal="center" vertical="center" wrapText="1"/>
    </xf>
    <xf numFmtId="3" fontId="0" fillId="0" borderId="22" xfId="0" applyNumberFormat="1" applyBorder="1" applyAlignment="1" applyProtection="1">
      <alignment horizontal="center" vertical="center"/>
    </xf>
    <xf numFmtId="0" fontId="0" fillId="6" borderId="30" xfId="0" applyFill="1" applyBorder="1" applyAlignment="1" applyProtection="1">
      <alignment horizontal="center" vertical="center"/>
    </xf>
    <xf numFmtId="0" fontId="0" fillId="0" borderId="15" xfId="0" applyBorder="1" applyAlignment="1" applyProtection="1">
      <alignment vertical="center"/>
    </xf>
    <xf numFmtId="0" fontId="0" fillId="6" borderId="24" xfId="0" applyFill="1" applyBorder="1" applyAlignment="1" applyProtection="1">
      <alignment vertical="center"/>
    </xf>
    <xf numFmtId="165" fontId="31" fillId="2" borderId="40" xfId="0" applyNumberFormat="1" applyFont="1" applyFill="1" applyBorder="1" applyAlignment="1" applyProtection="1">
      <alignment horizontal="center" vertical="center" wrapText="1"/>
    </xf>
    <xf numFmtId="0" fontId="32" fillId="2" borderId="40" xfId="0" applyFont="1" applyFill="1" applyBorder="1" applyAlignment="1" applyProtection="1">
      <alignment horizontal="center" vertical="center" wrapText="1"/>
    </xf>
    <xf numFmtId="165" fontId="30" fillId="2" borderId="41" xfId="0" applyNumberFormat="1" applyFont="1" applyFill="1" applyBorder="1" applyAlignment="1" applyProtection="1">
      <alignment horizontal="center" vertical="center" wrapText="1"/>
    </xf>
    <xf numFmtId="0" fontId="30" fillId="2" borderId="41" xfId="0" applyFont="1" applyFill="1" applyBorder="1" applyAlignment="1" applyProtection="1">
      <alignment horizontal="center" vertical="center" wrapText="1"/>
    </xf>
    <xf numFmtId="0" fontId="30" fillId="2"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20" fillId="2" borderId="9" xfId="0" applyFont="1" applyFill="1" applyBorder="1" applyAlignment="1" applyProtection="1">
      <alignment horizontal="center" vertical="center" wrapText="1"/>
    </xf>
    <xf numFmtId="0" fontId="20" fillId="2" borderId="43" xfId="0"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xf>
    <xf numFmtId="0" fontId="23" fillId="0" borderId="21" xfId="0" applyFont="1" applyBorder="1" applyAlignment="1" applyProtection="1">
      <alignment horizontal="center" vertical="center" wrapText="1"/>
    </xf>
    <xf numFmtId="3" fontId="26" fillId="0" borderId="0" xfId="0" applyNumberFormat="1" applyFont="1" applyAlignment="1" applyProtection="1">
      <alignment vertical="top" wrapText="1"/>
    </xf>
    <xf numFmtId="0" fontId="23" fillId="0" borderId="31" xfId="0" applyFont="1" applyBorder="1" applyAlignment="1" applyProtection="1">
      <alignment horizontal="center" vertical="center" wrapText="1"/>
    </xf>
    <xf numFmtId="165" fontId="0" fillId="0" borderId="33" xfId="0" applyNumberFormat="1" applyBorder="1" applyAlignment="1" applyProtection="1">
      <alignment vertical="center"/>
    </xf>
    <xf numFmtId="0" fontId="22" fillId="6" borderId="17" xfId="0" applyFont="1" applyFill="1" applyBorder="1" applyAlignment="1" applyProtection="1">
      <alignment vertical="center" wrapText="1"/>
    </xf>
    <xf numFmtId="0" fontId="0" fillId="0" borderId="17" xfId="0" applyBorder="1" applyAlignment="1" applyProtection="1">
      <alignment vertical="center"/>
    </xf>
    <xf numFmtId="0" fontId="0" fillId="0" borderId="37" xfId="0" applyBorder="1" applyAlignment="1" applyProtection="1">
      <alignment vertical="center"/>
    </xf>
    <xf numFmtId="0" fontId="0" fillId="0" borderId="4" xfId="0" applyBorder="1" applyAlignment="1" applyProtection="1">
      <alignment vertical="center"/>
    </xf>
    <xf numFmtId="3" fontId="0" fillId="4" borderId="4" xfId="0" applyNumberFormat="1" applyFill="1" applyBorder="1" applyAlignment="1" applyProtection="1">
      <alignment horizontal="center" vertical="center"/>
    </xf>
    <xf numFmtId="0" fontId="4" fillId="0" borderId="0" xfId="0" applyFont="1" applyProtection="1"/>
    <xf numFmtId="0" fontId="0" fillId="0" borderId="0" xfId="0" applyAlignment="1" applyProtection="1">
      <alignment vertical="center"/>
    </xf>
    <xf numFmtId="0" fontId="5" fillId="0" borderId="0" xfId="0" applyFont="1" applyAlignment="1" applyProtection="1">
      <alignment horizontal="left" vertical="top" wrapText="1"/>
    </xf>
    <xf numFmtId="0" fontId="5" fillId="0" borderId="0" xfId="0" applyFont="1" applyAlignment="1" applyProtection="1">
      <alignment horizontal="left" vertical="center" wrapText="1"/>
    </xf>
    <xf numFmtId="0" fontId="6" fillId="2" borderId="13"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0" fontId="6" fillId="2" borderId="12" xfId="0" applyFont="1" applyFill="1" applyBorder="1" applyAlignment="1" applyProtection="1">
      <alignment horizontal="left" vertical="center" wrapText="1"/>
    </xf>
    <xf numFmtId="164" fontId="6" fillId="4" borderId="0" xfId="1" applyNumberFormat="1" applyFont="1" applyFill="1" applyBorder="1" applyAlignment="1" applyProtection="1">
      <alignment horizontal="center" vertical="center"/>
    </xf>
    <xf numFmtId="164" fontId="6" fillId="4" borderId="0" xfId="1" applyNumberFormat="1" applyFont="1" applyFill="1" applyAlignment="1" applyProtection="1">
      <alignment horizontal="center" vertical="center"/>
    </xf>
    <xf numFmtId="3" fontId="0" fillId="0" borderId="0" xfId="0" applyNumberFormat="1" applyProtection="1"/>
    <xf numFmtId="0" fontId="6" fillId="2" borderId="14"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2" borderId="15" xfId="0" applyFont="1" applyFill="1" applyBorder="1" applyAlignment="1" applyProtection="1">
      <alignment horizontal="left" vertical="center" wrapText="1"/>
    </xf>
    <xf numFmtId="0" fontId="6" fillId="4" borderId="0" xfId="1" applyNumberFormat="1" applyFont="1" applyFill="1" applyBorder="1" applyAlignment="1" applyProtection="1">
      <alignment horizontal="center" vertical="center"/>
    </xf>
    <xf numFmtId="0" fontId="6" fillId="4" borderId="0" xfId="1" applyNumberFormat="1" applyFont="1" applyFill="1" applyAlignment="1" applyProtection="1">
      <alignment horizontal="center" vertical="center"/>
    </xf>
    <xf numFmtId="0" fontId="5" fillId="0" borderId="0" xfId="0" applyFont="1" applyAlignment="1" applyProtection="1">
      <alignment horizontal="left" vertical="center"/>
    </xf>
    <xf numFmtId="0" fontId="5" fillId="0" borderId="0" xfId="0" applyFont="1" applyAlignment="1" applyProtection="1">
      <alignment horizontal="left" vertical="center" wrapText="1"/>
    </xf>
    <xf numFmtId="0" fontId="8" fillId="5" borderId="13" xfId="0" applyFont="1" applyFill="1" applyBorder="1" applyAlignment="1" applyProtection="1">
      <alignment horizontal="left" vertical="center"/>
    </xf>
    <xf numFmtId="0" fontId="8" fillId="5" borderId="12" xfId="0" applyFont="1" applyFill="1" applyBorder="1" applyAlignment="1" applyProtection="1">
      <alignment horizontal="left" vertical="center"/>
    </xf>
    <xf numFmtId="0" fontId="8" fillId="5" borderId="20" xfId="0" applyFont="1" applyFill="1" applyBorder="1" applyAlignment="1" applyProtection="1">
      <alignment horizontal="left" vertical="center"/>
    </xf>
    <xf numFmtId="165" fontId="2" fillId="0" borderId="18" xfId="0" applyNumberFormat="1" applyFont="1" applyBorder="1" applyAlignment="1" applyProtection="1">
      <alignment horizontal="right" vertical="center"/>
    </xf>
    <xf numFmtId="0" fontId="2" fillId="5" borderId="14" xfId="0" applyFont="1" applyFill="1" applyBorder="1" applyAlignment="1" applyProtection="1">
      <alignment horizontal="left" vertical="center"/>
    </xf>
    <xf numFmtId="0" fontId="2" fillId="5" borderId="15" xfId="0" applyFont="1" applyFill="1" applyBorder="1" applyAlignment="1" applyProtection="1">
      <alignment horizontal="left" vertical="center"/>
    </xf>
    <xf numFmtId="0" fontId="2" fillId="5" borderId="15" xfId="0" applyFont="1" applyFill="1" applyBorder="1" applyAlignment="1" applyProtection="1">
      <alignment horizontal="left" vertical="center"/>
    </xf>
    <xf numFmtId="165" fontId="2" fillId="0" borderId="8" xfId="0" applyNumberFormat="1" applyFont="1" applyBorder="1" applyAlignment="1" applyProtection="1">
      <alignment vertical="center"/>
    </xf>
    <xf numFmtId="0" fontId="2" fillId="0" borderId="10" xfId="0" applyFont="1" applyBorder="1" applyAlignment="1" applyProtection="1">
      <alignment horizontal="left" vertical="center"/>
    </xf>
    <xf numFmtId="0" fontId="2" fillId="0" borderId="11" xfId="0" applyFont="1" applyBorder="1" applyAlignment="1" applyProtection="1">
      <alignment horizontal="left" vertical="center"/>
    </xf>
    <xf numFmtId="0" fontId="2" fillId="0" borderId="19" xfId="0" applyFont="1" applyBorder="1" applyAlignment="1" applyProtection="1">
      <alignment horizontal="left" vertical="center"/>
    </xf>
    <xf numFmtId="0" fontId="10" fillId="5" borderId="10" xfId="0" applyFont="1" applyFill="1" applyBorder="1" applyAlignment="1" applyProtection="1">
      <alignment horizontal="left" vertical="center"/>
    </xf>
    <xf numFmtId="0" fontId="10" fillId="5" borderId="11" xfId="0" applyFont="1" applyFill="1" applyBorder="1" applyAlignment="1" applyProtection="1">
      <alignment horizontal="left" vertical="center"/>
    </xf>
    <xf numFmtId="0" fontId="10" fillId="5" borderId="11" xfId="0" applyFont="1" applyFill="1" applyBorder="1" applyAlignment="1" applyProtection="1">
      <alignment horizontal="left" vertical="center"/>
    </xf>
    <xf numFmtId="165" fontId="9" fillId="7" borderId="9" xfId="0" applyNumberFormat="1" applyFont="1" applyFill="1" applyBorder="1" applyAlignment="1" applyProtection="1">
      <alignment vertical="center"/>
    </xf>
    <xf numFmtId="0" fontId="27" fillId="0" borderId="0" xfId="0" applyFont="1" applyAlignment="1" applyProtection="1">
      <alignment horizontal="left" vertical="top" wrapText="1"/>
    </xf>
    <xf numFmtId="0" fontId="7" fillId="0" borderId="0" xfId="0" applyFont="1" applyAlignment="1" applyProtection="1">
      <alignment vertical="top" wrapText="1"/>
    </xf>
    <xf numFmtId="0" fontId="0" fillId="0" borderId="4" xfId="0" applyBorder="1" applyAlignment="1" applyProtection="1">
      <alignment vertical="center" wrapText="1"/>
    </xf>
    <xf numFmtId="3" fontId="0" fillId="0" borderId="2" xfId="0" applyNumberFormat="1" applyBorder="1" applyAlignment="1" applyProtection="1">
      <alignment horizontal="center" vertical="center"/>
    </xf>
  </cellXfs>
  <cellStyles count="3">
    <cellStyle name="Standard" xfId="0" builtinId="0"/>
    <cellStyle name="Währung" xfId="1" builtinId="4"/>
    <cellStyle name="Währung 2" xfId="2" xr:uid="{00000000-0005-0000-0000-000002000000}"/>
  </cellStyles>
  <dxfs count="0"/>
  <tableStyles count="0" defaultTableStyle="TableStyleMedium2" defaultPivotStyle="PivotStyleLight16"/>
  <colors>
    <mruColors>
      <color rgb="FF21517D"/>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FCEC-DEFE-4BEE-9A17-C8A850E84986}">
  <sheetPr>
    <tabColor theme="5" tint="0.39997558519241921"/>
  </sheetPr>
  <dimension ref="B1:Q103"/>
  <sheetViews>
    <sheetView showGridLines="0" zoomScale="90" zoomScaleNormal="90" zoomScalePageLayoutView="205" workbookViewId="0">
      <selection activeCell="B89" sqref="B89:N89"/>
    </sheetView>
  </sheetViews>
  <sheetFormatPr baseColWidth="10" defaultColWidth="11.44140625" defaultRowHeight="13.2" outlineLevelRow="1" x14ac:dyDescent="0.25"/>
  <cols>
    <col min="1" max="1" width="3.6640625" style="30" customWidth="1"/>
    <col min="2" max="2" width="5.6640625" style="30" customWidth="1"/>
    <col min="3" max="3" width="56.5546875" style="30" customWidth="1"/>
    <col min="4" max="4" width="12.5546875" style="30" customWidth="1"/>
    <col min="5" max="5" width="14.33203125" style="30" customWidth="1"/>
    <col min="6" max="6" width="18.77734375" style="30" customWidth="1"/>
    <col min="7" max="7" width="13.77734375" style="30" customWidth="1"/>
    <col min="8" max="8" width="18.77734375" style="30" customWidth="1"/>
    <col min="9" max="9" width="13.77734375" style="30" customWidth="1"/>
    <col min="10" max="10" width="19.6640625" style="30" customWidth="1"/>
    <col min="11" max="11" width="13.77734375" style="30" customWidth="1"/>
    <col min="12" max="12" width="19.6640625" style="30" customWidth="1"/>
    <col min="13" max="13" width="13.77734375" style="30" customWidth="1"/>
    <col min="14" max="14" width="21.6640625" style="30" customWidth="1"/>
    <col min="15" max="15" width="34.33203125" style="30" customWidth="1"/>
    <col min="16" max="16384" width="11.44140625" style="30"/>
  </cols>
  <sheetData>
    <row r="1" spans="2:16" x14ac:dyDescent="0.25">
      <c r="B1" s="29" t="s">
        <v>0</v>
      </c>
    </row>
    <row r="2" spans="2:16" ht="30.6" customHeight="1" x14ac:dyDescent="0.4">
      <c r="B2" s="31" t="s">
        <v>1</v>
      </c>
      <c r="F2" s="32"/>
      <c r="G2" s="32"/>
      <c r="H2" s="32"/>
      <c r="I2" s="32" t="s">
        <v>2</v>
      </c>
      <c r="J2" s="26"/>
      <c r="K2" s="27"/>
      <c r="L2" s="27"/>
      <c r="M2" s="27"/>
      <c r="N2" s="28"/>
    </row>
    <row r="3" spans="2:16" ht="10.95" customHeight="1" x14ac:dyDescent="0.4">
      <c r="B3" s="31"/>
    </row>
    <row r="4" spans="2:16" ht="15.6" x14ac:dyDescent="0.3">
      <c r="B4" s="33" t="s">
        <v>3</v>
      </c>
    </row>
    <row r="5" spans="2:16" ht="151.19999999999999" customHeight="1" outlineLevel="1" x14ac:dyDescent="0.25">
      <c r="B5" s="34" t="s">
        <v>92</v>
      </c>
      <c r="C5" s="34"/>
      <c r="D5" s="34"/>
      <c r="E5" s="34"/>
      <c r="F5" s="34"/>
      <c r="G5" s="34"/>
      <c r="H5" s="34"/>
      <c r="I5" s="34"/>
      <c r="J5" s="34"/>
      <c r="K5" s="34"/>
      <c r="L5" s="34"/>
      <c r="M5" s="34"/>
      <c r="N5" s="34"/>
      <c r="O5" s="35"/>
    </row>
    <row r="6" spans="2:16" ht="71.400000000000006" customHeight="1" outlineLevel="1" x14ac:dyDescent="0.25">
      <c r="B6" s="36" t="s">
        <v>4</v>
      </c>
      <c r="C6" s="36"/>
      <c r="D6" s="36"/>
      <c r="E6" s="36"/>
      <c r="F6" s="36"/>
      <c r="G6" s="36"/>
      <c r="H6" s="36"/>
      <c r="I6" s="36"/>
      <c r="J6" s="36"/>
      <c r="K6" s="36"/>
      <c r="L6" s="36"/>
      <c r="M6" s="36"/>
      <c r="N6" s="36"/>
      <c r="O6" s="35"/>
    </row>
    <row r="7" spans="2:16" ht="46.8" customHeight="1" outlineLevel="1" x14ac:dyDescent="0.25">
      <c r="B7" s="36" t="s">
        <v>5</v>
      </c>
      <c r="C7" s="36"/>
      <c r="D7" s="36"/>
      <c r="E7" s="36"/>
      <c r="F7" s="36"/>
      <c r="G7" s="36"/>
      <c r="H7" s="36"/>
      <c r="I7" s="36"/>
      <c r="J7" s="36"/>
      <c r="K7" s="36"/>
      <c r="L7" s="36"/>
      <c r="M7" s="36"/>
      <c r="N7" s="36"/>
      <c r="O7" s="35"/>
    </row>
    <row r="8" spans="2:16" ht="22.2" customHeight="1" x14ac:dyDescent="0.25">
      <c r="B8" s="37" t="s">
        <v>6</v>
      </c>
      <c r="E8" s="38"/>
      <c r="F8" s="39"/>
      <c r="G8" s="39"/>
      <c r="H8" s="39"/>
      <c r="I8" s="39"/>
      <c r="J8" s="38"/>
      <c r="K8" s="39"/>
      <c r="L8" s="39"/>
      <c r="M8" s="39"/>
    </row>
    <row r="9" spans="2:16" ht="5.4" customHeight="1" thickBot="1" x14ac:dyDescent="0.3">
      <c r="B9" s="37"/>
      <c r="E9" s="40"/>
      <c r="F9" s="41"/>
      <c r="G9" s="41"/>
      <c r="H9" s="41"/>
      <c r="I9" s="41"/>
      <c r="J9" s="40"/>
      <c r="K9" s="39"/>
      <c r="L9" s="39"/>
      <c r="M9" s="39"/>
    </row>
    <row r="10" spans="2:16" s="49" customFormat="1" ht="64.8" customHeight="1" thickBot="1" x14ac:dyDescent="0.3">
      <c r="B10" s="42" t="s">
        <v>7</v>
      </c>
      <c r="C10" s="43" t="s">
        <v>8</v>
      </c>
      <c r="D10" s="44" t="s">
        <v>9</v>
      </c>
      <c r="E10" s="44" t="s">
        <v>10</v>
      </c>
      <c r="F10" s="44" t="s">
        <v>100</v>
      </c>
      <c r="G10" s="45" t="s">
        <v>11</v>
      </c>
      <c r="H10" s="46"/>
      <c r="I10" s="46"/>
      <c r="J10" s="44" t="s">
        <v>103</v>
      </c>
      <c r="K10" s="45" t="s">
        <v>11</v>
      </c>
      <c r="L10" s="47"/>
      <c r="M10" s="47"/>
      <c r="N10" s="48" t="s">
        <v>12</v>
      </c>
    </row>
    <row r="11" spans="2:16" s="49" customFormat="1" ht="10.95" customHeight="1" thickBot="1" x14ac:dyDescent="0.3">
      <c r="B11" s="50"/>
      <c r="C11" s="51"/>
      <c r="D11" s="52"/>
      <c r="E11" s="52"/>
      <c r="F11" s="52"/>
      <c r="G11" s="52"/>
      <c r="H11" s="52"/>
      <c r="I11" s="52"/>
      <c r="J11" s="52"/>
      <c r="K11" s="52"/>
      <c r="L11" s="52"/>
      <c r="M11" s="52"/>
      <c r="N11" s="53"/>
    </row>
    <row r="12" spans="2:16" s="49" customFormat="1" ht="23.4" customHeight="1" x14ac:dyDescent="0.25">
      <c r="B12" s="54">
        <v>1</v>
      </c>
      <c r="C12" s="55" t="s">
        <v>13</v>
      </c>
      <c r="D12" s="55"/>
      <c r="E12" s="55"/>
      <c r="F12" s="55"/>
      <c r="G12" s="55"/>
      <c r="H12" s="55"/>
      <c r="I12" s="55"/>
      <c r="J12" s="55"/>
      <c r="K12" s="55"/>
      <c r="L12" s="55"/>
      <c r="M12" s="55"/>
      <c r="N12" s="56"/>
    </row>
    <row r="13" spans="2:16" ht="33" customHeight="1" x14ac:dyDescent="0.25">
      <c r="B13" s="57" t="s">
        <v>14</v>
      </c>
      <c r="C13" s="58" t="s">
        <v>93</v>
      </c>
      <c r="D13" s="59" t="s">
        <v>15</v>
      </c>
      <c r="E13" s="60">
        <v>12</v>
      </c>
      <c r="F13" s="5">
        <v>0</v>
      </c>
      <c r="G13" s="7">
        <v>0</v>
      </c>
      <c r="H13" s="13"/>
      <c r="I13" s="13"/>
      <c r="J13" s="5">
        <v>0</v>
      </c>
      <c r="K13" s="7">
        <v>0</v>
      </c>
      <c r="L13" s="14"/>
      <c r="M13" s="14"/>
      <c r="N13" s="61">
        <f>(E13*ROUND(F13,2)*2)+(E13*ROUND(J13,2)*2)</f>
        <v>0</v>
      </c>
      <c r="P13" s="62"/>
    </row>
    <row r="14" spans="2:16" ht="33" customHeight="1" x14ac:dyDescent="0.25">
      <c r="B14" s="63" t="s">
        <v>16</v>
      </c>
      <c r="C14" s="64" t="s">
        <v>17</v>
      </c>
      <c r="D14" s="59" t="s">
        <v>15</v>
      </c>
      <c r="E14" s="65">
        <v>12</v>
      </c>
      <c r="F14" s="5">
        <v>0</v>
      </c>
      <c r="G14" s="7">
        <v>0</v>
      </c>
      <c r="H14" s="13"/>
      <c r="I14" s="13"/>
      <c r="J14" s="5">
        <v>0</v>
      </c>
      <c r="K14" s="7">
        <v>0</v>
      </c>
      <c r="L14" s="14"/>
      <c r="M14" s="14"/>
      <c r="N14" s="66">
        <f>(E14*ROUND(F14,2)*2)+(E14*ROUND(J14,2)*2)</f>
        <v>0</v>
      </c>
      <c r="O14" s="67"/>
    </row>
    <row r="15" spans="2:16" ht="37.5" customHeight="1" thickBot="1" x14ac:dyDescent="0.3">
      <c r="B15" s="68"/>
      <c r="C15" s="69" t="s">
        <v>18</v>
      </c>
      <c r="D15" s="70"/>
      <c r="E15" s="70"/>
      <c r="F15" s="70"/>
      <c r="G15" s="70"/>
      <c r="H15" s="70"/>
      <c r="I15" s="70"/>
      <c r="J15" s="70"/>
      <c r="K15" s="70"/>
      <c r="L15" s="70"/>
      <c r="M15" s="70"/>
      <c r="N15" s="71"/>
      <c r="O15" s="67"/>
    </row>
    <row r="16" spans="2:16" ht="10.95" customHeight="1" thickBot="1" x14ac:dyDescent="0.3">
      <c r="B16" s="72"/>
      <c r="C16" s="73"/>
      <c r="D16" s="74"/>
      <c r="E16" s="72"/>
      <c r="F16" s="75"/>
      <c r="G16" s="75"/>
      <c r="H16" s="75"/>
      <c r="I16" s="75"/>
      <c r="J16" s="75"/>
      <c r="K16" s="75"/>
      <c r="L16" s="75"/>
      <c r="M16" s="76"/>
      <c r="N16" s="77"/>
      <c r="O16" s="67"/>
    </row>
    <row r="17" spans="2:15" ht="26.4" customHeight="1" x14ac:dyDescent="0.25">
      <c r="B17" s="78">
        <v>2</v>
      </c>
      <c r="C17" s="79" t="s">
        <v>68</v>
      </c>
      <c r="D17" s="79"/>
      <c r="E17" s="79"/>
      <c r="F17" s="79"/>
      <c r="G17" s="79"/>
      <c r="H17" s="79"/>
      <c r="I17" s="79"/>
      <c r="J17" s="79"/>
      <c r="K17" s="79"/>
      <c r="L17" s="79"/>
      <c r="M17" s="79"/>
      <c r="N17" s="80"/>
      <c r="O17" s="67"/>
    </row>
    <row r="18" spans="2:15" ht="26.4" customHeight="1" x14ac:dyDescent="0.25">
      <c r="B18" s="81" t="s">
        <v>19</v>
      </c>
      <c r="C18" s="82" t="s">
        <v>38</v>
      </c>
      <c r="D18" s="83" t="s">
        <v>21</v>
      </c>
      <c r="E18" s="84">
        <f>SUM(E32:E33,E46)</f>
        <v>2460</v>
      </c>
      <c r="F18" s="5">
        <v>0</v>
      </c>
      <c r="G18" s="7">
        <v>0</v>
      </c>
      <c r="H18" s="13"/>
      <c r="I18" s="13"/>
      <c r="J18" s="5">
        <v>0</v>
      </c>
      <c r="K18" s="7">
        <v>0</v>
      </c>
      <c r="L18" s="14"/>
      <c r="M18" s="14"/>
      <c r="N18" s="85">
        <f t="shared" ref="N18:N25" si="0">(E18*ROUND(F18,2)*2)+(E18*ROUND(J18,2)*2)</f>
        <v>0</v>
      </c>
      <c r="O18" s="67"/>
    </row>
    <row r="19" spans="2:15" ht="26.4" customHeight="1" x14ac:dyDescent="0.25">
      <c r="B19" s="86" t="s">
        <v>23</v>
      </c>
      <c r="C19" s="87" t="s">
        <v>39</v>
      </c>
      <c r="D19" s="59" t="s">
        <v>21</v>
      </c>
      <c r="E19" s="88">
        <f>SUM(E34:E35,E47)</f>
        <v>1084</v>
      </c>
      <c r="F19" s="5">
        <v>0</v>
      </c>
      <c r="G19" s="7">
        <v>0</v>
      </c>
      <c r="H19" s="13"/>
      <c r="I19" s="13"/>
      <c r="J19" s="5">
        <v>0</v>
      </c>
      <c r="K19" s="7">
        <v>0</v>
      </c>
      <c r="L19" s="14"/>
      <c r="M19" s="14"/>
      <c r="N19" s="85">
        <f>(E19*ROUND(F19,2)*2)+(E19*ROUND(J19,2)*2)</f>
        <v>0</v>
      </c>
      <c r="O19" s="67"/>
    </row>
    <row r="20" spans="2:15" ht="26.4" customHeight="1" x14ac:dyDescent="0.25">
      <c r="B20" s="86" t="s">
        <v>26</v>
      </c>
      <c r="C20" s="87" t="s">
        <v>40</v>
      </c>
      <c r="D20" s="59" t="s">
        <v>21</v>
      </c>
      <c r="E20" s="88">
        <f>SUM(E36:E37,E48)</f>
        <v>1826</v>
      </c>
      <c r="F20" s="5">
        <v>0</v>
      </c>
      <c r="G20" s="7">
        <v>0</v>
      </c>
      <c r="H20" s="13"/>
      <c r="I20" s="13"/>
      <c r="J20" s="5">
        <v>0</v>
      </c>
      <c r="K20" s="7">
        <v>0</v>
      </c>
      <c r="L20" s="14"/>
      <c r="M20" s="14"/>
      <c r="N20" s="85">
        <f t="shared" si="0"/>
        <v>0</v>
      </c>
      <c r="O20" s="67"/>
    </row>
    <row r="21" spans="2:15" ht="26.4" customHeight="1" x14ac:dyDescent="0.25">
      <c r="B21" s="86" t="s">
        <v>29</v>
      </c>
      <c r="C21" s="87" t="s">
        <v>41</v>
      </c>
      <c r="D21" s="59" t="s">
        <v>21</v>
      </c>
      <c r="E21" s="88">
        <f>SUM(E38:E39,E49)</f>
        <v>17</v>
      </c>
      <c r="F21" s="5">
        <v>0</v>
      </c>
      <c r="G21" s="7">
        <v>0</v>
      </c>
      <c r="H21" s="13"/>
      <c r="I21" s="13"/>
      <c r="J21" s="5">
        <v>0</v>
      </c>
      <c r="K21" s="7">
        <v>0</v>
      </c>
      <c r="L21" s="14"/>
      <c r="M21" s="14"/>
      <c r="N21" s="85">
        <f t="shared" si="0"/>
        <v>0</v>
      </c>
      <c r="O21" s="67"/>
    </row>
    <row r="22" spans="2:15" ht="26.4" customHeight="1" x14ac:dyDescent="0.25">
      <c r="B22" s="86" t="s">
        <v>32</v>
      </c>
      <c r="C22" s="87" t="s">
        <v>33</v>
      </c>
      <c r="D22" s="59" t="s">
        <v>21</v>
      </c>
      <c r="E22" s="88">
        <f>SUM(E40,E50)</f>
        <v>2</v>
      </c>
      <c r="F22" s="5">
        <v>0</v>
      </c>
      <c r="G22" s="7">
        <v>0</v>
      </c>
      <c r="H22" s="13"/>
      <c r="I22" s="13"/>
      <c r="J22" s="5">
        <v>0</v>
      </c>
      <c r="K22" s="7">
        <v>0</v>
      </c>
      <c r="L22" s="14"/>
      <c r="M22" s="14"/>
      <c r="N22" s="85">
        <f t="shared" si="0"/>
        <v>0</v>
      </c>
      <c r="O22" s="67"/>
    </row>
    <row r="23" spans="2:15" ht="26.4" customHeight="1" x14ac:dyDescent="0.25">
      <c r="B23" s="86" t="s">
        <v>34</v>
      </c>
      <c r="C23" s="87" t="s">
        <v>69</v>
      </c>
      <c r="D23" s="59" t="s">
        <v>21</v>
      </c>
      <c r="E23" s="88">
        <f>SUM(E54:E68,E72:E79)</f>
        <v>23</v>
      </c>
      <c r="F23" s="5">
        <v>0</v>
      </c>
      <c r="G23" s="7">
        <v>0</v>
      </c>
      <c r="H23" s="13"/>
      <c r="I23" s="13"/>
      <c r="J23" s="5">
        <v>0</v>
      </c>
      <c r="K23" s="7">
        <v>0</v>
      </c>
      <c r="L23" s="14"/>
      <c r="M23" s="14"/>
      <c r="N23" s="85">
        <f t="shared" si="0"/>
        <v>0</v>
      </c>
      <c r="O23" s="67"/>
    </row>
    <row r="24" spans="2:15" ht="26.4" customHeight="1" x14ac:dyDescent="0.25">
      <c r="B24" s="86" t="s">
        <v>48</v>
      </c>
      <c r="C24" s="87" t="s">
        <v>70</v>
      </c>
      <c r="D24" s="59" t="s">
        <v>21</v>
      </c>
      <c r="E24" s="88">
        <f>SUM(E41,E42)</f>
        <v>2</v>
      </c>
      <c r="F24" s="5">
        <v>0</v>
      </c>
      <c r="G24" s="7">
        <v>0</v>
      </c>
      <c r="H24" s="13"/>
      <c r="I24" s="13"/>
      <c r="J24" s="5">
        <v>0</v>
      </c>
      <c r="K24" s="7">
        <v>0</v>
      </c>
      <c r="L24" s="14"/>
      <c r="M24" s="14"/>
      <c r="N24" s="85">
        <f>(E24*ROUND(F24,2)*2)+(E24*ROUND(J24,2)*2)</f>
        <v>0</v>
      </c>
      <c r="O24" s="67"/>
    </row>
    <row r="25" spans="2:15" ht="26.4" customHeight="1" x14ac:dyDescent="0.25">
      <c r="B25" s="86" t="s">
        <v>50</v>
      </c>
      <c r="C25" s="89" t="s">
        <v>71</v>
      </c>
      <c r="D25" s="90" t="s">
        <v>21</v>
      </c>
      <c r="E25" s="91">
        <f>SUM(E83)</f>
        <v>10</v>
      </c>
      <c r="F25" s="5">
        <v>0</v>
      </c>
      <c r="G25" s="7">
        <v>0</v>
      </c>
      <c r="H25" s="13"/>
      <c r="I25" s="13"/>
      <c r="J25" s="5">
        <v>0</v>
      </c>
      <c r="K25" s="7">
        <v>0</v>
      </c>
      <c r="L25" s="14"/>
      <c r="M25" s="14"/>
      <c r="N25" s="85">
        <f t="shared" si="0"/>
        <v>0</v>
      </c>
      <c r="O25" s="67"/>
    </row>
    <row r="26" spans="2:15" ht="26.4" customHeight="1" thickBot="1" x14ac:dyDescent="0.3">
      <c r="B26" s="92"/>
      <c r="C26" s="69" t="s">
        <v>37</v>
      </c>
      <c r="D26" s="93"/>
      <c r="E26" s="93"/>
      <c r="F26" s="93"/>
      <c r="G26" s="93"/>
      <c r="H26" s="93"/>
      <c r="I26" s="93"/>
      <c r="J26" s="93"/>
      <c r="K26" s="93"/>
      <c r="L26" s="93"/>
      <c r="M26" s="93"/>
      <c r="N26" s="94"/>
      <c r="O26" s="67"/>
    </row>
    <row r="27" spans="2:15" ht="10.95" customHeight="1" thickBot="1" x14ac:dyDescent="0.3">
      <c r="B27" s="72"/>
      <c r="C27" s="73"/>
      <c r="D27" s="74"/>
      <c r="E27" s="72"/>
      <c r="F27" s="75"/>
      <c r="G27" s="75"/>
      <c r="H27" s="75"/>
      <c r="I27" s="75"/>
      <c r="J27" s="75"/>
      <c r="K27" s="75"/>
      <c r="L27" s="75"/>
      <c r="M27" s="76"/>
      <c r="N27" s="77"/>
      <c r="O27" s="67"/>
    </row>
    <row r="28" spans="2:15" ht="21.6" customHeight="1" x14ac:dyDescent="0.25">
      <c r="B28" s="72"/>
      <c r="C28" s="73"/>
      <c r="D28" s="74"/>
      <c r="E28" s="72"/>
      <c r="F28" s="95" t="s">
        <v>84</v>
      </c>
      <c r="G28" s="96"/>
      <c r="H28" s="96"/>
      <c r="I28" s="96"/>
      <c r="J28" s="95" t="s">
        <v>85</v>
      </c>
      <c r="K28" s="96"/>
      <c r="L28" s="96"/>
      <c r="M28" s="96"/>
      <c r="N28" s="77"/>
      <c r="O28" s="67"/>
    </row>
    <row r="29" spans="2:15" ht="31.2" customHeight="1" thickBot="1" x14ac:dyDescent="0.3">
      <c r="B29" s="72"/>
      <c r="C29" s="73"/>
      <c r="D29" s="74"/>
      <c r="E29" s="72"/>
      <c r="F29" s="97" t="s">
        <v>98</v>
      </c>
      <c r="G29" s="98"/>
      <c r="H29" s="99" t="s">
        <v>94</v>
      </c>
      <c r="I29" s="100"/>
      <c r="J29" s="97" t="s">
        <v>98</v>
      </c>
      <c r="K29" s="98"/>
      <c r="L29" s="99" t="s">
        <v>94</v>
      </c>
      <c r="M29" s="100"/>
      <c r="N29" s="77"/>
      <c r="O29" s="67"/>
    </row>
    <row r="30" spans="2:15" ht="79.8" customHeight="1" thickBot="1" x14ac:dyDescent="0.3">
      <c r="B30" s="42" t="s">
        <v>7</v>
      </c>
      <c r="C30" s="43" t="s">
        <v>8</v>
      </c>
      <c r="D30" s="44" t="s">
        <v>9</v>
      </c>
      <c r="E30" s="44" t="s">
        <v>10</v>
      </c>
      <c r="F30" s="44" t="s">
        <v>95</v>
      </c>
      <c r="G30" s="45" t="s">
        <v>86</v>
      </c>
      <c r="H30" s="44" t="s">
        <v>96</v>
      </c>
      <c r="I30" s="101" t="s">
        <v>86</v>
      </c>
      <c r="J30" s="102" t="s">
        <v>96</v>
      </c>
      <c r="K30" s="45" t="s">
        <v>86</v>
      </c>
      <c r="L30" s="44" t="s">
        <v>96</v>
      </c>
      <c r="M30" s="101" t="s">
        <v>86</v>
      </c>
      <c r="N30" s="103" t="s">
        <v>12</v>
      </c>
      <c r="O30" s="67"/>
    </row>
    <row r="31" spans="2:15" ht="23.4" customHeight="1" x14ac:dyDescent="0.25">
      <c r="B31" s="78">
        <v>3</v>
      </c>
      <c r="C31" s="79" t="s">
        <v>91</v>
      </c>
      <c r="D31" s="79"/>
      <c r="E31" s="79"/>
      <c r="F31" s="79"/>
      <c r="G31" s="79"/>
      <c r="H31" s="79"/>
      <c r="I31" s="79"/>
      <c r="J31" s="79"/>
      <c r="K31" s="79"/>
      <c r="L31" s="79"/>
      <c r="M31" s="79"/>
      <c r="N31" s="80"/>
      <c r="O31" s="67"/>
    </row>
    <row r="32" spans="2:15" ht="26.4" customHeight="1" x14ac:dyDescent="0.25">
      <c r="B32" s="104" t="s">
        <v>19</v>
      </c>
      <c r="C32" s="82" t="s">
        <v>20</v>
      </c>
      <c r="D32" s="83" t="s">
        <v>21</v>
      </c>
      <c r="E32" s="84">
        <v>2077</v>
      </c>
      <c r="F32" s="5">
        <v>0</v>
      </c>
      <c r="G32" s="7">
        <v>0</v>
      </c>
      <c r="H32" s="5">
        <v>0</v>
      </c>
      <c r="I32" s="12">
        <v>0</v>
      </c>
      <c r="J32" s="9">
        <v>0</v>
      </c>
      <c r="K32" s="7">
        <v>0</v>
      </c>
      <c r="L32" s="5">
        <v>0</v>
      </c>
      <c r="M32" s="7">
        <v>0</v>
      </c>
      <c r="N32" s="85">
        <f>(E32*ROUND(F32,2)*2)+(E32*ROUND(H32,2)*2)+(E32*ROUND(J32,2)*2)+(E32*ROUND(L32,2)*2)</f>
        <v>0</v>
      </c>
      <c r="O32" s="67"/>
    </row>
    <row r="33" spans="2:15" ht="26.4" customHeight="1" x14ac:dyDescent="0.25">
      <c r="B33" s="81"/>
      <c r="C33" s="82" t="s">
        <v>22</v>
      </c>
      <c r="D33" s="83" t="s">
        <v>21</v>
      </c>
      <c r="E33" s="84">
        <v>367</v>
      </c>
      <c r="F33" s="5">
        <v>0</v>
      </c>
      <c r="G33" s="7">
        <v>0</v>
      </c>
      <c r="H33" s="13"/>
      <c r="I33" s="15"/>
      <c r="J33" s="9">
        <v>0</v>
      </c>
      <c r="K33" s="7">
        <v>0</v>
      </c>
      <c r="L33" s="13"/>
      <c r="M33" s="19"/>
      <c r="N33" s="85">
        <f>(E33*ROUND(F33,2)*2)+(E33*ROUND(J33,2)*2)</f>
        <v>0</v>
      </c>
      <c r="O33" s="67"/>
    </row>
    <row r="34" spans="2:15" ht="26.4" customHeight="1" x14ac:dyDescent="0.25">
      <c r="B34" s="104" t="s">
        <v>23</v>
      </c>
      <c r="C34" s="87" t="s">
        <v>24</v>
      </c>
      <c r="D34" s="59" t="s">
        <v>21</v>
      </c>
      <c r="E34" s="88">
        <v>894</v>
      </c>
      <c r="F34" s="3">
        <v>0</v>
      </c>
      <c r="G34" s="8">
        <v>0</v>
      </c>
      <c r="H34" s="3">
        <v>0</v>
      </c>
      <c r="I34" s="12">
        <v>0</v>
      </c>
      <c r="J34" s="10">
        <v>0</v>
      </c>
      <c r="K34" s="8">
        <v>0</v>
      </c>
      <c r="L34" s="3">
        <v>0</v>
      </c>
      <c r="M34" s="8">
        <v>0</v>
      </c>
      <c r="N34" s="85">
        <f>(E34*ROUND(F34,2)*2)+(E34*ROUND(H34,2)*2)+(E34*ROUND(J34,2)*2)+(E34*ROUND(L34,2)*2)</f>
        <v>0</v>
      </c>
      <c r="O34" s="67"/>
    </row>
    <row r="35" spans="2:15" ht="26.4" customHeight="1" x14ac:dyDescent="0.25">
      <c r="B35" s="81"/>
      <c r="C35" s="87" t="s">
        <v>25</v>
      </c>
      <c r="D35" s="83" t="s">
        <v>21</v>
      </c>
      <c r="E35" s="88">
        <v>158</v>
      </c>
      <c r="F35" s="5">
        <v>0</v>
      </c>
      <c r="G35" s="7">
        <v>0</v>
      </c>
      <c r="H35" s="13"/>
      <c r="I35" s="15"/>
      <c r="J35" s="9">
        <v>0</v>
      </c>
      <c r="K35" s="7">
        <v>0</v>
      </c>
      <c r="L35" s="13"/>
      <c r="M35" s="19"/>
      <c r="N35" s="85">
        <f>(E35*ROUND(F35,2)*2)+(E35*ROUND(J35,2)*2)</f>
        <v>0</v>
      </c>
      <c r="O35" s="105"/>
    </row>
    <row r="36" spans="2:15" ht="26.4" customHeight="1" x14ac:dyDescent="0.25">
      <c r="B36" s="104" t="s">
        <v>26</v>
      </c>
      <c r="C36" s="87" t="s">
        <v>27</v>
      </c>
      <c r="D36" s="59" t="s">
        <v>21</v>
      </c>
      <c r="E36" s="88">
        <v>1544</v>
      </c>
      <c r="F36" s="3">
        <v>0</v>
      </c>
      <c r="G36" s="8">
        <v>0</v>
      </c>
      <c r="H36" s="3">
        <v>0</v>
      </c>
      <c r="I36" s="12">
        <v>0</v>
      </c>
      <c r="J36" s="10">
        <v>0</v>
      </c>
      <c r="K36" s="8">
        <v>0</v>
      </c>
      <c r="L36" s="3">
        <v>0</v>
      </c>
      <c r="M36" s="8">
        <v>0</v>
      </c>
      <c r="N36" s="85">
        <f>(E36*ROUND(F36,2)*2)+(E36*ROUND(H36,2)*2)+(E36*ROUND(J36,2)*2)+(E36*ROUND(L36,2)*2)</f>
        <v>0</v>
      </c>
      <c r="O36" s="67"/>
    </row>
    <row r="37" spans="2:15" ht="26.4" customHeight="1" x14ac:dyDescent="0.25">
      <c r="B37" s="81"/>
      <c r="C37" s="87" t="s">
        <v>28</v>
      </c>
      <c r="D37" s="83" t="s">
        <v>21</v>
      </c>
      <c r="E37" s="88">
        <v>272</v>
      </c>
      <c r="F37" s="5">
        <v>0</v>
      </c>
      <c r="G37" s="7">
        <v>0</v>
      </c>
      <c r="H37" s="13"/>
      <c r="I37" s="15"/>
      <c r="J37" s="9">
        <v>0</v>
      </c>
      <c r="K37" s="7">
        <v>0</v>
      </c>
      <c r="L37" s="13"/>
      <c r="M37" s="19"/>
      <c r="N37" s="85">
        <f>(E37*ROUND(F37,2)*2)+(E37*ROUND(J37,2)*2)</f>
        <v>0</v>
      </c>
      <c r="O37" s="67"/>
    </row>
    <row r="38" spans="2:15" ht="26.4" customHeight="1" x14ac:dyDescent="0.25">
      <c r="B38" s="104" t="s">
        <v>29</v>
      </c>
      <c r="C38" s="87" t="s">
        <v>30</v>
      </c>
      <c r="D38" s="59" t="s">
        <v>21</v>
      </c>
      <c r="E38" s="88">
        <v>13</v>
      </c>
      <c r="F38" s="3">
        <v>0</v>
      </c>
      <c r="G38" s="8">
        <v>0</v>
      </c>
      <c r="H38" s="3">
        <v>0</v>
      </c>
      <c r="I38" s="12">
        <v>0</v>
      </c>
      <c r="J38" s="10">
        <v>0</v>
      </c>
      <c r="K38" s="8">
        <v>0</v>
      </c>
      <c r="L38" s="3">
        <v>0</v>
      </c>
      <c r="M38" s="8">
        <v>0</v>
      </c>
      <c r="N38" s="85">
        <f>(E38*ROUND(F38,2)*2)+(E38*ROUND(H38,2)*2)+(E38*ROUND(J38,2)*2)+(E38*ROUND(L38,2)*2)</f>
        <v>0</v>
      </c>
      <c r="O38" s="67"/>
    </row>
    <row r="39" spans="2:15" ht="26.4" customHeight="1" x14ac:dyDescent="0.25">
      <c r="B39" s="81"/>
      <c r="C39" s="87" t="s">
        <v>31</v>
      </c>
      <c r="D39" s="83" t="s">
        <v>21</v>
      </c>
      <c r="E39" s="88">
        <v>3</v>
      </c>
      <c r="F39" s="5">
        <v>0</v>
      </c>
      <c r="G39" s="7">
        <v>0</v>
      </c>
      <c r="H39" s="13"/>
      <c r="I39" s="15"/>
      <c r="J39" s="9">
        <v>0</v>
      </c>
      <c r="K39" s="7">
        <v>0</v>
      </c>
      <c r="L39" s="13"/>
      <c r="M39" s="19"/>
      <c r="N39" s="85">
        <f>(E39*ROUND(F39,2)*2)+(E39*ROUND(J39,2)*2)</f>
        <v>0</v>
      </c>
      <c r="O39" s="67"/>
    </row>
    <row r="40" spans="2:15" ht="26.4" customHeight="1" x14ac:dyDescent="0.25">
      <c r="B40" s="86" t="s">
        <v>32</v>
      </c>
      <c r="C40" s="87" t="s">
        <v>33</v>
      </c>
      <c r="D40" s="59" t="s">
        <v>21</v>
      </c>
      <c r="E40" s="88">
        <v>1</v>
      </c>
      <c r="F40" s="4">
        <v>0</v>
      </c>
      <c r="G40" s="6">
        <v>0</v>
      </c>
      <c r="H40" s="16"/>
      <c r="I40" s="17"/>
      <c r="J40" s="11">
        <v>0</v>
      </c>
      <c r="K40" s="6">
        <v>0</v>
      </c>
      <c r="L40" s="16"/>
      <c r="M40" s="20"/>
      <c r="N40" s="85">
        <f t="shared" ref="N40" si="1">(E40*ROUND(F40,2)*2)+(E40*ROUND(J40,2)*2)</f>
        <v>0</v>
      </c>
      <c r="O40" s="67"/>
    </row>
    <row r="41" spans="2:15" ht="26.4" customHeight="1" x14ac:dyDescent="0.25">
      <c r="B41" s="104" t="s">
        <v>34</v>
      </c>
      <c r="C41" s="89" t="s">
        <v>35</v>
      </c>
      <c r="D41" s="59" t="s">
        <v>21</v>
      </c>
      <c r="E41" s="91">
        <v>1</v>
      </c>
      <c r="F41" s="3">
        <v>0</v>
      </c>
      <c r="G41" s="8">
        <v>0</v>
      </c>
      <c r="H41" s="3">
        <v>0</v>
      </c>
      <c r="I41" s="12">
        <v>0</v>
      </c>
      <c r="J41" s="10">
        <v>0</v>
      </c>
      <c r="K41" s="8">
        <v>0</v>
      </c>
      <c r="L41" s="3">
        <v>0</v>
      </c>
      <c r="M41" s="8">
        <v>0</v>
      </c>
      <c r="N41" s="85">
        <f>(E41*ROUND(F41,2)*2)+(E41*ROUND(H41,2)*2)+(E41*ROUND(J41,2)*2)+(E41*ROUND(L41,2)*2)</f>
        <v>0</v>
      </c>
      <c r="O41" s="67"/>
    </row>
    <row r="42" spans="2:15" ht="26.4" customHeight="1" x14ac:dyDescent="0.25">
      <c r="B42" s="106"/>
      <c r="C42" s="87" t="s">
        <v>36</v>
      </c>
      <c r="D42" s="83" t="s">
        <v>21</v>
      </c>
      <c r="E42" s="88">
        <v>1</v>
      </c>
      <c r="F42" s="5">
        <v>0</v>
      </c>
      <c r="G42" s="8">
        <v>0</v>
      </c>
      <c r="H42" s="13"/>
      <c r="I42" s="18"/>
      <c r="J42" s="9">
        <v>0</v>
      </c>
      <c r="K42" s="8">
        <v>0</v>
      </c>
      <c r="L42" s="13"/>
      <c r="M42" s="21"/>
      <c r="N42" s="107">
        <f>(E42*ROUND(F42,2)*2)+(E42*ROUND(J42,2)*2)</f>
        <v>0</v>
      </c>
      <c r="O42" s="67"/>
    </row>
    <row r="43" spans="2:15" ht="37.200000000000003" customHeight="1" thickBot="1" x14ac:dyDescent="0.3">
      <c r="B43" s="92"/>
      <c r="C43" s="108" t="s">
        <v>87</v>
      </c>
      <c r="D43" s="109"/>
      <c r="E43" s="109"/>
      <c r="F43" s="109"/>
      <c r="G43" s="109"/>
      <c r="H43" s="109"/>
      <c r="I43" s="109"/>
      <c r="J43" s="109"/>
      <c r="K43" s="109"/>
      <c r="L43" s="109"/>
      <c r="M43" s="109"/>
      <c r="N43" s="110"/>
      <c r="O43" s="67"/>
    </row>
    <row r="44" spans="2:15" ht="10.95" customHeight="1" thickBot="1" x14ac:dyDescent="0.3">
      <c r="B44" s="72"/>
      <c r="C44" s="73"/>
      <c r="D44" s="74"/>
      <c r="E44" s="72"/>
      <c r="F44" s="75"/>
      <c r="G44" s="75"/>
      <c r="H44" s="75"/>
      <c r="I44" s="75"/>
      <c r="J44" s="75"/>
      <c r="K44" s="75"/>
      <c r="L44" s="75"/>
      <c r="M44" s="76"/>
      <c r="N44" s="77"/>
      <c r="O44" s="67"/>
    </row>
    <row r="45" spans="2:15" ht="23.4" customHeight="1" x14ac:dyDescent="0.25">
      <c r="B45" s="78">
        <v>4</v>
      </c>
      <c r="C45" s="79" t="s">
        <v>102</v>
      </c>
      <c r="D45" s="79"/>
      <c r="E45" s="79"/>
      <c r="F45" s="79"/>
      <c r="G45" s="79"/>
      <c r="H45" s="79"/>
      <c r="I45" s="79"/>
      <c r="J45" s="79"/>
      <c r="K45" s="79"/>
      <c r="L45" s="79"/>
      <c r="M45" s="79"/>
      <c r="N45" s="80"/>
      <c r="O45" s="67"/>
    </row>
    <row r="46" spans="2:15" ht="26.4" customHeight="1" x14ac:dyDescent="0.25">
      <c r="B46" s="81" t="s">
        <v>19</v>
      </c>
      <c r="C46" s="82" t="s">
        <v>38</v>
      </c>
      <c r="D46" s="83" t="s">
        <v>21</v>
      </c>
      <c r="E46" s="84">
        <v>16</v>
      </c>
      <c r="F46" s="5">
        <v>0</v>
      </c>
      <c r="G46" s="7">
        <v>0</v>
      </c>
      <c r="H46" s="13"/>
      <c r="I46" s="23"/>
      <c r="J46" s="9">
        <v>0</v>
      </c>
      <c r="K46" s="7">
        <v>0</v>
      </c>
      <c r="L46" s="14"/>
      <c r="M46" s="19"/>
      <c r="N46" s="85">
        <f t="shared" ref="N46:N50" si="2">(E46*ROUND(F46,2)*2)+(E46*ROUND(J46,2)*2)</f>
        <v>0</v>
      </c>
      <c r="O46" s="67"/>
    </row>
    <row r="47" spans="2:15" ht="26.4" customHeight="1" x14ac:dyDescent="0.25">
      <c r="B47" s="86" t="s">
        <v>23</v>
      </c>
      <c r="C47" s="87" t="s">
        <v>39</v>
      </c>
      <c r="D47" s="59" t="s">
        <v>21</v>
      </c>
      <c r="E47" s="88">
        <v>32</v>
      </c>
      <c r="F47" s="4">
        <v>0</v>
      </c>
      <c r="G47" s="6">
        <v>0</v>
      </c>
      <c r="H47" s="16"/>
      <c r="I47" s="24"/>
      <c r="J47" s="11">
        <v>0</v>
      </c>
      <c r="K47" s="6">
        <v>0</v>
      </c>
      <c r="L47" s="22"/>
      <c r="M47" s="20"/>
      <c r="N47" s="85">
        <f t="shared" si="2"/>
        <v>0</v>
      </c>
      <c r="O47" s="67"/>
    </row>
    <row r="48" spans="2:15" ht="26.4" customHeight="1" x14ac:dyDescent="0.25">
      <c r="B48" s="86" t="s">
        <v>26</v>
      </c>
      <c r="C48" s="87" t="s">
        <v>40</v>
      </c>
      <c r="D48" s="59" t="s">
        <v>21</v>
      </c>
      <c r="E48" s="88">
        <v>10</v>
      </c>
      <c r="F48" s="4">
        <v>0</v>
      </c>
      <c r="G48" s="6">
        <v>0</v>
      </c>
      <c r="H48" s="16"/>
      <c r="I48" s="24"/>
      <c r="J48" s="11">
        <v>0</v>
      </c>
      <c r="K48" s="6">
        <v>0</v>
      </c>
      <c r="L48" s="22"/>
      <c r="M48" s="20"/>
      <c r="N48" s="85">
        <f t="shared" si="2"/>
        <v>0</v>
      </c>
      <c r="O48" s="67"/>
    </row>
    <row r="49" spans="2:15" ht="26.4" customHeight="1" x14ac:dyDescent="0.25">
      <c r="B49" s="86" t="s">
        <v>29</v>
      </c>
      <c r="C49" s="87" t="s">
        <v>41</v>
      </c>
      <c r="D49" s="59" t="s">
        <v>21</v>
      </c>
      <c r="E49" s="88">
        <v>1</v>
      </c>
      <c r="F49" s="4">
        <v>0</v>
      </c>
      <c r="G49" s="6">
        <v>0</v>
      </c>
      <c r="H49" s="16"/>
      <c r="I49" s="24"/>
      <c r="J49" s="11">
        <v>0</v>
      </c>
      <c r="K49" s="6">
        <v>0</v>
      </c>
      <c r="L49" s="22"/>
      <c r="M49" s="20"/>
      <c r="N49" s="85">
        <f t="shared" si="2"/>
        <v>0</v>
      </c>
      <c r="O49" s="67"/>
    </row>
    <row r="50" spans="2:15" ht="26.4" customHeight="1" x14ac:dyDescent="0.25">
      <c r="B50" s="86" t="s">
        <v>32</v>
      </c>
      <c r="C50" s="87" t="s">
        <v>33</v>
      </c>
      <c r="D50" s="59" t="s">
        <v>21</v>
      </c>
      <c r="E50" s="88">
        <v>1</v>
      </c>
      <c r="F50" s="4">
        <v>0</v>
      </c>
      <c r="G50" s="6">
        <v>0</v>
      </c>
      <c r="H50" s="16"/>
      <c r="I50" s="23"/>
      <c r="J50" s="11">
        <v>0</v>
      </c>
      <c r="K50" s="6">
        <v>0</v>
      </c>
      <c r="L50" s="22"/>
      <c r="M50" s="20"/>
      <c r="N50" s="85">
        <f t="shared" si="2"/>
        <v>0</v>
      </c>
      <c r="O50" s="67"/>
    </row>
    <row r="51" spans="2:15" ht="36.6" customHeight="1" thickBot="1" x14ac:dyDescent="0.3">
      <c r="B51" s="92"/>
      <c r="C51" s="69" t="s">
        <v>87</v>
      </c>
      <c r="D51" s="93"/>
      <c r="E51" s="93"/>
      <c r="F51" s="93"/>
      <c r="G51" s="93"/>
      <c r="H51" s="93"/>
      <c r="I51" s="93"/>
      <c r="J51" s="93"/>
      <c r="K51" s="93"/>
      <c r="L51" s="93"/>
      <c r="M51" s="93"/>
      <c r="N51" s="94"/>
      <c r="O51" s="67"/>
    </row>
    <row r="52" spans="2:15" ht="10.95" customHeight="1" thickBot="1" x14ac:dyDescent="0.3">
      <c r="B52" s="72"/>
      <c r="C52" s="73"/>
      <c r="D52" s="74"/>
      <c r="E52" s="72"/>
      <c r="F52" s="75"/>
      <c r="G52" s="75"/>
      <c r="H52" s="75"/>
      <c r="I52" s="75"/>
      <c r="J52" s="75"/>
      <c r="K52" s="75"/>
      <c r="L52" s="75"/>
      <c r="M52" s="76"/>
      <c r="N52" s="77"/>
      <c r="O52" s="67"/>
    </row>
    <row r="53" spans="2:15" ht="23.4" customHeight="1" x14ac:dyDescent="0.25">
      <c r="B53" s="78">
        <v>5</v>
      </c>
      <c r="C53" s="79" t="s">
        <v>90</v>
      </c>
      <c r="D53" s="79"/>
      <c r="E53" s="79"/>
      <c r="F53" s="79"/>
      <c r="G53" s="79"/>
      <c r="H53" s="79"/>
      <c r="I53" s="79"/>
      <c r="J53" s="79"/>
      <c r="K53" s="79"/>
      <c r="L53" s="79"/>
      <c r="M53" s="79"/>
      <c r="N53" s="80"/>
      <c r="O53" s="67"/>
    </row>
    <row r="54" spans="2:15" ht="26.4" customHeight="1" x14ac:dyDescent="0.25">
      <c r="B54" s="81" t="s">
        <v>19</v>
      </c>
      <c r="C54" s="111" t="s">
        <v>42</v>
      </c>
      <c r="D54" s="83" t="s">
        <v>21</v>
      </c>
      <c r="E54" s="84">
        <v>1</v>
      </c>
      <c r="F54" s="5">
        <v>0</v>
      </c>
      <c r="G54" s="7">
        <v>0</v>
      </c>
      <c r="H54" s="13"/>
      <c r="I54" s="23"/>
      <c r="J54" s="9">
        <v>0</v>
      </c>
      <c r="K54" s="7">
        <v>0</v>
      </c>
      <c r="L54" s="14"/>
      <c r="M54" s="19"/>
      <c r="N54" s="85">
        <f t="shared" ref="N54:N68" si="3">(E54*ROUND(F54,2)*2)+(E54*ROUND(J54,2)*2)</f>
        <v>0</v>
      </c>
      <c r="O54" s="67"/>
    </row>
    <row r="55" spans="2:15" ht="26.4" customHeight="1" x14ac:dyDescent="0.25">
      <c r="B55" s="81" t="s">
        <v>23</v>
      </c>
      <c r="C55" s="111" t="s">
        <v>43</v>
      </c>
      <c r="D55" s="83" t="s">
        <v>21</v>
      </c>
      <c r="E55" s="88">
        <v>1</v>
      </c>
      <c r="F55" s="5">
        <v>0</v>
      </c>
      <c r="G55" s="7">
        <v>0</v>
      </c>
      <c r="H55" s="13"/>
      <c r="I55" s="25"/>
      <c r="J55" s="9">
        <v>0</v>
      </c>
      <c r="K55" s="7">
        <v>0</v>
      </c>
      <c r="L55" s="14"/>
      <c r="M55" s="19"/>
      <c r="N55" s="85">
        <f t="shared" si="3"/>
        <v>0</v>
      </c>
      <c r="O55" s="67"/>
    </row>
    <row r="56" spans="2:15" ht="26.4" customHeight="1" x14ac:dyDescent="0.25">
      <c r="B56" s="81" t="s">
        <v>26</v>
      </c>
      <c r="C56" s="111" t="s">
        <v>44</v>
      </c>
      <c r="D56" s="83" t="s">
        <v>21</v>
      </c>
      <c r="E56" s="88">
        <v>1</v>
      </c>
      <c r="F56" s="5">
        <v>0</v>
      </c>
      <c r="G56" s="7">
        <v>0</v>
      </c>
      <c r="H56" s="13"/>
      <c r="I56" s="25"/>
      <c r="J56" s="9">
        <v>0</v>
      </c>
      <c r="K56" s="7">
        <v>0</v>
      </c>
      <c r="L56" s="14"/>
      <c r="M56" s="19"/>
      <c r="N56" s="85">
        <f t="shared" si="3"/>
        <v>0</v>
      </c>
      <c r="O56" s="67"/>
    </row>
    <row r="57" spans="2:15" ht="26.4" customHeight="1" x14ac:dyDescent="0.25">
      <c r="B57" s="81" t="s">
        <v>29</v>
      </c>
      <c r="C57" s="111" t="s">
        <v>45</v>
      </c>
      <c r="D57" s="83" t="s">
        <v>21</v>
      </c>
      <c r="E57" s="88">
        <v>1</v>
      </c>
      <c r="F57" s="5">
        <v>0</v>
      </c>
      <c r="G57" s="7">
        <v>0</v>
      </c>
      <c r="H57" s="13"/>
      <c r="I57" s="25"/>
      <c r="J57" s="9">
        <v>0</v>
      </c>
      <c r="K57" s="7">
        <v>0</v>
      </c>
      <c r="L57" s="14"/>
      <c r="M57" s="19"/>
      <c r="N57" s="85">
        <f t="shared" si="3"/>
        <v>0</v>
      </c>
      <c r="O57" s="67"/>
    </row>
    <row r="58" spans="2:15" ht="26.4" customHeight="1" x14ac:dyDescent="0.25">
      <c r="B58" s="81" t="s">
        <v>32</v>
      </c>
      <c r="C58" s="111" t="s">
        <v>46</v>
      </c>
      <c r="D58" s="83" t="s">
        <v>21</v>
      </c>
      <c r="E58" s="88">
        <v>1</v>
      </c>
      <c r="F58" s="5">
        <v>0</v>
      </c>
      <c r="G58" s="7">
        <v>0</v>
      </c>
      <c r="H58" s="13"/>
      <c r="I58" s="25"/>
      <c r="J58" s="9">
        <v>0</v>
      </c>
      <c r="K58" s="7">
        <v>0</v>
      </c>
      <c r="L58" s="14"/>
      <c r="M58" s="19"/>
      <c r="N58" s="85">
        <f t="shared" si="3"/>
        <v>0</v>
      </c>
      <c r="O58" s="67"/>
    </row>
    <row r="59" spans="2:15" ht="26.4" customHeight="1" x14ac:dyDescent="0.25">
      <c r="B59" s="81" t="s">
        <v>34</v>
      </c>
      <c r="C59" s="111" t="s">
        <v>47</v>
      </c>
      <c r="D59" s="83" t="s">
        <v>21</v>
      </c>
      <c r="E59" s="88">
        <v>1</v>
      </c>
      <c r="F59" s="5">
        <v>0</v>
      </c>
      <c r="G59" s="7">
        <v>0</v>
      </c>
      <c r="H59" s="13"/>
      <c r="I59" s="25"/>
      <c r="J59" s="9">
        <v>0</v>
      </c>
      <c r="K59" s="7">
        <v>0</v>
      </c>
      <c r="L59" s="14"/>
      <c r="M59" s="19"/>
      <c r="N59" s="85">
        <f t="shared" si="3"/>
        <v>0</v>
      </c>
      <c r="O59" s="67"/>
    </row>
    <row r="60" spans="2:15" ht="26.4" customHeight="1" x14ac:dyDescent="0.25">
      <c r="B60" s="81" t="s">
        <v>48</v>
      </c>
      <c r="C60" s="111" t="s">
        <v>49</v>
      </c>
      <c r="D60" s="83" t="s">
        <v>21</v>
      </c>
      <c r="E60" s="88">
        <v>1</v>
      </c>
      <c r="F60" s="5">
        <v>0</v>
      </c>
      <c r="G60" s="7">
        <v>0</v>
      </c>
      <c r="H60" s="13"/>
      <c r="I60" s="25"/>
      <c r="J60" s="9">
        <v>0</v>
      </c>
      <c r="K60" s="7">
        <v>0</v>
      </c>
      <c r="L60" s="14"/>
      <c r="M60" s="19"/>
      <c r="N60" s="85">
        <f t="shared" si="3"/>
        <v>0</v>
      </c>
      <c r="O60" s="67"/>
    </row>
    <row r="61" spans="2:15" ht="26.4" customHeight="1" x14ac:dyDescent="0.25">
      <c r="B61" s="81" t="s">
        <v>50</v>
      </c>
      <c r="C61" s="111" t="s">
        <v>51</v>
      </c>
      <c r="D61" s="83" t="s">
        <v>21</v>
      </c>
      <c r="E61" s="88">
        <v>1</v>
      </c>
      <c r="F61" s="5">
        <v>0</v>
      </c>
      <c r="G61" s="7">
        <v>0</v>
      </c>
      <c r="H61" s="13"/>
      <c r="I61" s="25"/>
      <c r="J61" s="9">
        <v>0</v>
      </c>
      <c r="K61" s="7">
        <v>0</v>
      </c>
      <c r="L61" s="14"/>
      <c r="M61" s="19"/>
      <c r="N61" s="85">
        <f t="shared" si="3"/>
        <v>0</v>
      </c>
      <c r="O61" s="67"/>
    </row>
    <row r="62" spans="2:15" ht="26.4" customHeight="1" x14ac:dyDescent="0.25">
      <c r="B62" s="81" t="s">
        <v>52</v>
      </c>
      <c r="C62" s="111" t="s">
        <v>53</v>
      </c>
      <c r="D62" s="83" t="s">
        <v>21</v>
      </c>
      <c r="E62" s="88">
        <v>1</v>
      </c>
      <c r="F62" s="5">
        <v>0</v>
      </c>
      <c r="G62" s="7">
        <v>0</v>
      </c>
      <c r="H62" s="13"/>
      <c r="I62" s="25"/>
      <c r="J62" s="9">
        <v>0</v>
      </c>
      <c r="K62" s="7">
        <v>0</v>
      </c>
      <c r="L62" s="14"/>
      <c r="M62" s="19"/>
      <c r="N62" s="85">
        <f t="shared" si="3"/>
        <v>0</v>
      </c>
      <c r="O62" s="67"/>
    </row>
    <row r="63" spans="2:15" ht="26.4" customHeight="1" x14ac:dyDescent="0.25">
      <c r="B63" s="81" t="s">
        <v>54</v>
      </c>
      <c r="C63" s="111" t="s">
        <v>55</v>
      </c>
      <c r="D63" s="83" t="s">
        <v>21</v>
      </c>
      <c r="E63" s="88">
        <v>1</v>
      </c>
      <c r="F63" s="5">
        <v>0</v>
      </c>
      <c r="G63" s="7">
        <v>0</v>
      </c>
      <c r="H63" s="13"/>
      <c r="I63" s="25"/>
      <c r="J63" s="9">
        <v>0</v>
      </c>
      <c r="K63" s="7">
        <v>0</v>
      </c>
      <c r="L63" s="14"/>
      <c r="M63" s="19"/>
      <c r="N63" s="85">
        <f t="shared" si="3"/>
        <v>0</v>
      </c>
      <c r="O63" s="67"/>
    </row>
    <row r="64" spans="2:15" ht="26.4" customHeight="1" x14ac:dyDescent="0.25">
      <c r="B64" s="81" t="s">
        <v>56</v>
      </c>
      <c r="C64" s="111" t="s">
        <v>57</v>
      </c>
      <c r="D64" s="83" t="s">
        <v>21</v>
      </c>
      <c r="E64" s="88">
        <v>1</v>
      </c>
      <c r="F64" s="5">
        <v>0</v>
      </c>
      <c r="G64" s="7">
        <v>0</v>
      </c>
      <c r="H64" s="13"/>
      <c r="I64" s="25"/>
      <c r="J64" s="9">
        <v>0</v>
      </c>
      <c r="K64" s="7">
        <v>0</v>
      </c>
      <c r="L64" s="14"/>
      <c r="M64" s="19"/>
      <c r="N64" s="85">
        <f t="shared" si="3"/>
        <v>0</v>
      </c>
      <c r="O64" s="67"/>
    </row>
    <row r="65" spans="2:15" ht="26.4" customHeight="1" x14ac:dyDescent="0.25">
      <c r="B65" s="86" t="s">
        <v>58</v>
      </c>
      <c r="C65" s="111" t="s">
        <v>59</v>
      </c>
      <c r="D65" s="59" t="s">
        <v>21</v>
      </c>
      <c r="E65" s="88">
        <v>1</v>
      </c>
      <c r="F65" s="4">
        <v>0</v>
      </c>
      <c r="G65" s="6">
        <v>0</v>
      </c>
      <c r="H65" s="16"/>
      <c r="I65" s="24"/>
      <c r="J65" s="11">
        <v>0</v>
      </c>
      <c r="K65" s="6">
        <v>0</v>
      </c>
      <c r="L65" s="22"/>
      <c r="M65" s="20"/>
      <c r="N65" s="85">
        <f t="shared" si="3"/>
        <v>0</v>
      </c>
      <c r="O65" s="67"/>
    </row>
    <row r="66" spans="2:15" ht="26.4" customHeight="1" x14ac:dyDescent="0.25">
      <c r="B66" s="86" t="s">
        <v>60</v>
      </c>
      <c r="C66" s="111" t="s">
        <v>61</v>
      </c>
      <c r="D66" s="59" t="s">
        <v>21</v>
      </c>
      <c r="E66" s="88">
        <v>1</v>
      </c>
      <c r="F66" s="4">
        <v>0</v>
      </c>
      <c r="G66" s="6">
        <v>0</v>
      </c>
      <c r="H66" s="16"/>
      <c r="I66" s="24"/>
      <c r="J66" s="11">
        <v>0</v>
      </c>
      <c r="K66" s="6">
        <v>0</v>
      </c>
      <c r="L66" s="22"/>
      <c r="M66" s="20"/>
      <c r="N66" s="85">
        <f t="shared" si="3"/>
        <v>0</v>
      </c>
      <c r="O66" s="67"/>
    </row>
    <row r="67" spans="2:15" ht="26.4" customHeight="1" x14ac:dyDescent="0.25">
      <c r="B67" s="86" t="s">
        <v>62</v>
      </c>
      <c r="C67" s="111" t="s">
        <v>63</v>
      </c>
      <c r="D67" s="59" t="s">
        <v>21</v>
      </c>
      <c r="E67" s="112">
        <v>1</v>
      </c>
      <c r="F67" s="4">
        <v>0</v>
      </c>
      <c r="G67" s="6">
        <v>0</v>
      </c>
      <c r="H67" s="16"/>
      <c r="I67" s="24"/>
      <c r="J67" s="11">
        <v>0</v>
      </c>
      <c r="K67" s="6">
        <v>0</v>
      </c>
      <c r="L67" s="22"/>
      <c r="M67" s="20"/>
      <c r="N67" s="85">
        <f t="shared" si="3"/>
        <v>0</v>
      </c>
      <c r="O67" s="67"/>
    </row>
    <row r="68" spans="2:15" ht="26.4" customHeight="1" x14ac:dyDescent="0.25">
      <c r="B68" s="86" t="s">
        <v>64</v>
      </c>
      <c r="C68" s="111" t="s">
        <v>65</v>
      </c>
      <c r="D68" s="59" t="s">
        <v>21</v>
      </c>
      <c r="E68" s="112">
        <v>1</v>
      </c>
      <c r="F68" s="4">
        <v>0</v>
      </c>
      <c r="G68" s="6">
        <v>0</v>
      </c>
      <c r="H68" s="16"/>
      <c r="I68" s="23"/>
      <c r="J68" s="11">
        <v>0</v>
      </c>
      <c r="K68" s="6">
        <v>0</v>
      </c>
      <c r="L68" s="22"/>
      <c r="M68" s="20"/>
      <c r="N68" s="85">
        <f t="shared" si="3"/>
        <v>0</v>
      </c>
      <c r="O68" s="67"/>
    </row>
    <row r="69" spans="2:15" ht="36.6" customHeight="1" thickBot="1" x14ac:dyDescent="0.3">
      <c r="B69" s="92"/>
      <c r="C69" s="69" t="s">
        <v>87</v>
      </c>
      <c r="D69" s="93"/>
      <c r="E69" s="93"/>
      <c r="F69" s="93"/>
      <c r="G69" s="93"/>
      <c r="H69" s="93"/>
      <c r="I69" s="93"/>
      <c r="J69" s="93"/>
      <c r="K69" s="93"/>
      <c r="L69" s="93"/>
      <c r="M69" s="93"/>
      <c r="N69" s="94"/>
      <c r="O69" s="67"/>
    </row>
    <row r="70" spans="2:15" ht="10.95" customHeight="1" thickBot="1" x14ac:dyDescent="0.3">
      <c r="B70" s="72"/>
      <c r="C70" s="73"/>
      <c r="D70" s="74"/>
      <c r="E70" s="72"/>
      <c r="F70" s="75"/>
      <c r="G70" s="75"/>
      <c r="H70" s="75"/>
      <c r="I70" s="75"/>
      <c r="J70" s="75"/>
      <c r="K70" s="75"/>
      <c r="L70" s="75"/>
      <c r="M70" s="76"/>
      <c r="N70" s="77"/>
      <c r="O70" s="67"/>
    </row>
    <row r="71" spans="2:15" ht="23.4" customHeight="1" x14ac:dyDescent="0.25">
      <c r="B71" s="78">
        <v>6</v>
      </c>
      <c r="C71" s="79" t="s">
        <v>89</v>
      </c>
      <c r="D71" s="79"/>
      <c r="E71" s="79"/>
      <c r="F71" s="79"/>
      <c r="G71" s="79"/>
      <c r="H71" s="79"/>
      <c r="I71" s="79"/>
      <c r="J71" s="79"/>
      <c r="K71" s="79"/>
      <c r="L71" s="79"/>
      <c r="M71" s="79"/>
      <c r="N71" s="80"/>
      <c r="O71" s="67"/>
    </row>
    <row r="72" spans="2:15" ht="26.4" customHeight="1" x14ac:dyDescent="0.25">
      <c r="B72" s="81" t="s">
        <v>19</v>
      </c>
      <c r="C72" s="111" t="s">
        <v>47</v>
      </c>
      <c r="D72" s="83" t="s">
        <v>21</v>
      </c>
      <c r="E72" s="84">
        <v>1</v>
      </c>
      <c r="F72" s="5">
        <v>0</v>
      </c>
      <c r="G72" s="7">
        <v>0</v>
      </c>
      <c r="H72" s="13"/>
      <c r="I72" s="23"/>
      <c r="J72" s="9">
        <v>0</v>
      </c>
      <c r="K72" s="7">
        <v>0</v>
      </c>
      <c r="L72" s="14"/>
      <c r="M72" s="19"/>
      <c r="N72" s="85">
        <f t="shared" ref="N72:N79" si="4">(E72*ROUND(F72,2)*2)+(E72*ROUND(J72,2)*2)</f>
        <v>0</v>
      </c>
      <c r="O72" s="67"/>
    </row>
    <row r="73" spans="2:15" ht="26.4" customHeight="1" x14ac:dyDescent="0.25">
      <c r="B73" s="81" t="s">
        <v>23</v>
      </c>
      <c r="C73" s="111" t="s">
        <v>49</v>
      </c>
      <c r="D73" s="83" t="s">
        <v>21</v>
      </c>
      <c r="E73" s="88">
        <v>1</v>
      </c>
      <c r="F73" s="5">
        <v>0</v>
      </c>
      <c r="G73" s="7">
        <v>0</v>
      </c>
      <c r="H73" s="13"/>
      <c r="I73" s="25"/>
      <c r="J73" s="9">
        <v>0</v>
      </c>
      <c r="K73" s="7">
        <v>0</v>
      </c>
      <c r="L73" s="14"/>
      <c r="M73" s="19"/>
      <c r="N73" s="85">
        <f t="shared" si="4"/>
        <v>0</v>
      </c>
      <c r="O73" s="67"/>
    </row>
    <row r="74" spans="2:15" ht="26.4" customHeight="1" x14ac:dyDescent="0.25">
      <c r="B74" s="81" t="s">
        <v>26</v>
      </c>
      <c r="C74" s="111" t="s">
        <v>51</v>
      </c>
      <c r="D74" s="83" t="s">
        <v>21</v>
      </c>
      <c r="E74" s="88">
        <v>1</v>
      </c>
      <c r="F74" s="5">
        <v>0</v>
      </c>
      <c r="G74" s="7">
        <v>0</v>
      </c>
      <c r="H74" s="13"/>
      <c r="I74" s="25"/>
      <c r="J74" s="9">
        <v>0</v>
      </c>
      <c r="K74" s="7">
        <v>0</v>
      </c>
      <c r="L74" s="14"/>
      <c r="M74" s="19"/>
      <c r="N74" s="85">
        <f t="shared" si="4"/>
        <v>0</v>
      </c>
      <c r="O74" s="67"/>
    </row>
    <row r="75" spans="2:15" ht="26.4" customHeight="1" x14ac:dyDescent="0.25">
      <c r="B75" s="81" t="s">
        <v>29</v>
      </c>
      <c r="C75" s="111" t="s">
        <v>53</v>
      </c>
      <c r="D75" s="83" t="s">
        <v>21</v>
      </c>
      <c r="E75" s="88">
        <v>1</v>
      </c>
      <c r="F75" s="5">
        <v>0</v>
      </c>
      <c r="G75" s="7">
        <v>0</v>
      </c>
      <c r="H75" s="13"/>
      <c r="I75" s="25"/>
      <c r="J75" s="9">
        <v>0</v>
      </c>
      <c r="K75" s="7">
        <v>0</v>
      </c>
      <c r="L75" s="14"/>
      <c r="M75" s="19"/>
      <c r="N75" s="85">
        <f t="shared" si="4"/>
        <v>0</v>
      </c>
      <c r="O75" s="67"/>
    </row>
    <row r="76" spans="2:15" ht="26.4" customHeight="1" x14ac:dyDescent="0.25">
      <c r="B76" s="81" t="s">
        <v>32</v>
      </c>
      <c r="C76" s="111" t="s">
        <v>66</v>
      </c>
      <c r="D76" s="83" t="s">
        <v>21</v>
      </c>
      <c r="E76" s="88">
        <v>1</v>
      </c>
      <c r="F76" s="5">
        <v>0</v>
      </c>
      <c r="G76" s="7">
        <v>0</v>
      </c>
      <c r="H76" s="13"/>
      <c r="I76" s="25"/>
      <c r="J76" s="9">
        <v>0</v>
      </c>
      <c r="K76" s="7">
        <v>0</v>
      </c>
      <c r="L76" s="14"/>
      <c r="M76" s="19"/>
      <c r="N76" s="85">
        <f t="shared" si="4"/>
        <v>0</v>
      </c>
      <c r="O76" s="67"/>
    </row>
    <row r="77" spans="2:15" ht="26.4" customHeight="1" x14ac:dyDescent="0.25">
      <c r="B77" s="81" t="s">
        <v>34</v>
      </c>
      <c r="C77" s="111" t="s">
        <v>59</v>
      </c>
      <c r="D77" s="83" t="s">
        <v>21</v>
      </c>
      <c r="E77" s="88">
        <v>1</v>
      </c>
      <c r="F77" s="5">
        <v>0</v>
      </c>
      <c r="G77" s="7">
        <v>0</v>
      </c>
      <c r="H77" s="13"/>
      <c r="I77" s="25"/>
      <c r="J77" s="9">
        <v>0</v>
      </c>
      <c r="K77" s="7">
        <v>0</v>
      </c>
      <c r="L77" s="14"/>
      <c r="M77" s="19"/>
      <c r="N77" s="85">
        <f t="shared" si="4"/>
        <v>0</v>
      </c>
      <c r="O77" s="67"/>
    </row>
    <row r="78" spans="2:15" ht="26.4" customHeight="1" x14ac:dyDescent="0.25">
      <c r="B78" s="81" t="s">
        <v>48</v>
      </c>
      <c r="C78" s="111" t="s">
        <v>61</v>
      </c>
      <c r="D78" s="83" t="s">
        <v>21</v>
      </c>
      <c r="E78" s="88">
        <v>1</v>
      </c>
      <c r="F78" s="5">
        <v>0</v>
      </c>
      <c r="G78" s="7">
        <v>0</v>
      </c>
      <c r="H78" s="13"/>
      <c r="I78" s="25"/>
      <c r="J78" s="9">
        <v>0</v>
      </c>
      <c r="K78" s="7">
        <v>0</v>
      </c>
      <c r="L78" s="14"/>
      <c r="M78" s="19"/>
      <c r="N78" s="85">
        <f t="shared" si="4"/>
        <v>0</v>
      </c>
      <c r="O78" s="67"/>
    </row>
    <row r="79" spans="2:15" ht="26.4" customHeight="1" x14ac:dyDescent="0.25">
      <c r="B79" s="81" t="s">
        <v>50</v>
      </c>
      <c r="C79" s="111" t="s">
        <v>63</v>
      </c>
      <c r="D79" s="83" t="s">
        <v>21</v>
      </c>
      <c r="E79" s="88">
        <v>1</v>
      </c>
      <c r="F79" s="5">
        <v>0</v>
      </c>
      <c r="G79" s="7">
        <v>0</v>
      </c>
      <c r="H79" s="13"/>
      <c r="I79" s="25"/>
      <c r="J79" s="9">
        <v>0</v>
      </c>
      <c r="K79" s="7">
        <v>0</v>
      </c>
      <c r="L79" s="14"/>
      <c r="M79" s="19"/>
      <c r="N79" s="85">
        <f t="shared" si="4"/>
        <v>0</v>
      </c>
      <c r="O79" s="67"/>
    </row>
    <row r="80" spans="2:15" ht="37.200000000000003" customHeight="1" thickBot="1" x14ac:dyDescent="0.3">
      <c r="B80" s="92"/>
      <c r="C80" s="69" t="s">
        <v>87</v>
      </c>
      <c r="D80" s="93"/>
      <c r="E80" s="93"/>
      <c r="F80" s="93"/>
      <c r="G80" s="93"/>
      <c r="H80" s="93"/>
      <c r="I80" s="93"/>
      <c r="J80" s="93"/>
      <c r="K80" s="93"/>
      <c r="L80" s="93"/>
      <c r="M80" s="93"/>
      <c r="N80" s="94"/>
      <c r="O80" s="67"/>
    </row>
    <row r="81" spans="2:15" ht="10.95" customHeight="1" thickBot="1" x14ac:dyDescent="0.3">
      <c r="B81" s="72"/>
      <c r="C81" s="73"/>
      <c r="D81" s="74"/>
      <c r="E81" s="72"/>
      <c r="F81" s="75"/>
      <c r="G81" s="75"/>
      <c r="H81" s="75"/>
      <c r="I81" s="75"/>
      <c r="J81" s="75"/>
      <c r="K81" s="75"/>
      <c r="L81" s="75"/>
      <c r="M81" s="76"/>
      <c r="N81" s="77"/>
      <c r="O81" s="67"/>
    </row>
    <row r="82" spans="2:15" ht="23.4" customHeight="1" x14ac:dyDescent="0.25">
      <c r="B82" s="78">
        <v>7</v>
      </c>
      <c r="C82" s="79" t="s">
        <v>88</v>
      </c>
      <c r="D82" s="79"/>
      <c r="E82" s="79"/>
      <c r="F82" s="79"/>
      <c r="G82" s="79"/>
      <c r="H82" s="79"/>
      <c r="I82" s="79"/>
      <c r="J82" s="79"/>
      <c r="K82" s="79"/>
      <c r="L82" s="79"/>
      <c r="M82" s="79"/>
      <c r="N82" s="80"/>
      <c r="O82" s="67"/>
    </row>
    <row r="83" spans="2:15" ht="26.4" customHeight="1" x14ac:dyDescent="0.25">
      <c r="B83" s="81" t="s">
        <v>19</v>
      </c>
      <c r="C83" s="82" t="s">
        <v>67</v>
      </c>
      <c r="D83" s="83" t="s">
        <v>21</v>
      </c>
      <c r="E83" s="84">
        <v>10</v>
      </c>
      <c r="F83" s="5">
        <v>0</v>
      </c>
      <c r="G83" s="7">
        <v>0</v>
      </c>
      <c r="H83" s="13"/>
      <c r="I83" s="23"/>
      <c r="J83" s="9">
        <v>0</v>
      </c>
      <c r="K83" s="7">
        <v>0</v>
      </c>
      <c r="L83" s="14"/>
      <c r="M83" s="19"/>
      <c r="N83" s="85">
        <f t="shared" ref="N83" si="5">(E83*ROUND(F83,2)*2)+(E83*ROUND(J83,2)*2)</f>
        <v>0</v>
      </c>
      <c r="O83" s="67"/>
    </row>
    <row r="84" spans="2:15" ht="36.6" customHeight="1" thickBot="1" x14ac:dyDescent="0.3">
      <c r="B84" s="92"/>
      <c r="C84" s="69" t="s">
        <v>87</v>
      </c>
      <c r="D84" s="93"/>
      <c r="E84" s="93"/>
      <c r="F84" s="93"/>
      <c r="G84" s="93"/>
      <c r="H84" s="93"/>
      <c r="I84" s="93"/>
      <c r="J84" s="93"/>
      <c r="K84" s="93"/>
      <c r="L84" s="93"/>
      <c r="M84" s="93"/>
      <c r="N84" s="94"/>
      <c r="O84" s="67"/>
    </row>
    <row r="85" spans="2:15" ht="10.95" customHeight="1" x14ac:dyDescent="0.25">
      <c r="B85" s="72"/>
      <c r="C85" s="73"/>
      <c r="D85" s="74"/>
      <c r="E85" s="72"/>
      <c r="F85" s="75"/>
      <c r="G85" s="75"/>
      <c r="H85" s="75"/>
      <c r="I85" s="75"/>
      <c r="J85" s="75"/>
      <c r="K85" s="75"/>
      <c r="L85" s="75"/>
      <c r="M85" s="76"/>
      <c r="N85" s="77"/>
      <c r="O85" s="67"/>
    </row>
    <row r="86" spans="2:15" ht="13.95" customHeight="1" x14ac:dyDescent="0.25">
      <c r="B86" s="72"/>
      <c r="C86" s="73"/>
      <c r="D86" s="74"/>
      <c r="E86" s="72"/>
      <c r="F86" s="75"/>
      <c r="G86" s="75"/>
      <c r="H86" s="75"/>
      <c r="I86" s="75"/>
      <c r="J86" s="75"/>
      <c r="K86" s="75"/>
      <c r="L86" s="75"/>
      <c r="M86" s="76"/>
      <c r="N86" s="77"/>
      <c r="O86" s="67"/>
    </row>
    <row r="87" spans="2:15" ht="15.6" x14ac:dyDescent="0.3">
      <c r="B87" s="113" t="s">
        <v>72</v>
      </c>
      <c r="N87" s="114"/>
    </row>
    <row r="88" spans="2:15" ht="6.6" customHeight="1" x14ac:dyDescent="0.25">
      <c r="B88" s="37"/>
      <c r="N88" s="114"/>
    </row>
    <row r="89" spans="2:15" ht="28.2" customHeight="1" x14ac:dyDescent="0.25">
      <c r="B89" s="115" t="s">
        <v>73</v>
      </c>
      <c r="C89" s="115"/>
      <c r="D89" s="115"/>
      <c r="E89" s="115"/>
      <c r="F89" s="115"/>
      <c r="G89" s="115"/>
      <c r="H89" s="115"/>
      <c r="I89" s="115"/>
      <c r="J89" s="115"/>
      <c r="K89" s="115"/>
      <c r="L89" s="115"/>
      <c r="M89" s="115"/>
      <c r="N89" s="115"/>
    </row>
    <row r="90" spans="2:15" ht="5.4" customHeight="1" thickBot="1" x14ac:dyDescent="0.3">
      <c r="B90" s="116"/>
      <c r="C90" s="116"/>
      <c r="D90" s="116"/>
      <c r="E90" s="116"/>
      <c r="F90" s="116"/>
      <c r="G90" s="116"/>
      <c r="H90" s="116"/>
      <c r="I90" s="116"/>
      <c r="J90" s="116"/>
      <c r="K90" s="116"/>
      <c r="L90" s="116"/>
      <c r="M90" s="116"/>
    </row>
    <row r="91" spans="2:15" ht="18.600000000000001" customHeight="1" x14ac:dyDescent="0.25">
      <c r="B91" s="117" t="s">
        <v>74</v>
      </c>
      <c r="C91" s="118"/>
      <c r="D91" s="118"/>
      <c r="E91" s="118"/>
      <c r="F91" s="119"/>
      <c r="G91" s="119"/>
      <c r="H91" s="119"/>
      <c r="I91" s="119"/>
      <c r="J91" s="1"/>
      <c r="K91" s="120"/>
      <c r="L91" s="120"/>
      <c r="M91" s="121"/>
      <c r="N91" s="122"/>
    </row>
    <row r="92" spans="2:15" ht="18.600000000000001" customHeight="1" thickBot="1" x14ac:dyDescent="0.3">
      <c r="B92" s="123" t="s">
        <v>75</v>
      </c>
      <c r="C92" s="124"/>
      <c r="D92" s="124"/>
      <c r="E92" s="124"/>
      <c r="F92" s="125"/>
      <c r="G92" s="125"/>
      <c r="H92" s="125"/>
      <c r="I92" s="125"/>
      <c r="J92" s="2"/>
      <c r="K92" s="126"/>
      <c r="L92" s="126"/>
      <c r="M92" s="127"/>
      <c r="N92" s="122"/>
    </row>
    <row r="93" spans="2:15" ht="5.4" customHeight="1" x14ac:dyDescent="0.25">
      <c r="B93" s="116"/>
      <c r="C93" s="128"/>
      <c r="D93" s="128"/>
      <c r="E93" s="128"/>
      <c r="F93" s="128"/>
      <c r="G93" s="128"/>
      <c r="H93" s="128"/>
      <c r="I93" s="128"/>
      <c r="J93" s="127"/>
      <c r="K93" s="127"/>
      <c r="L93" s="127"/>
      <c r="M93" s="127"/>
    </row>
    <row r="94" spans="2:15" ht="13.2" customHeight="1" x14ac:dyDescent="0.25">
      <c r="B94" s="129" t="s">
        <v>76</v>
      </c>
      <c r="C94" s="129"/>
      <c r="D94" s="129"/>
      <c r="E94" s="129"/>
      <c r="F94" s="129"/>
      <c r="G94" s="129"/>
      <c r="H94" s="129"/>
      <c r="I94" s="129"/>
      <c r="J94" s="129"/>
      <c r="K94" s="129"/>
      <c r="L94" s="129"/>
      <c r="M94" s="129"/>
      <c r="N94" s="129"/>
    </row>
    <row r="95" spans="2:15" x14ac:dyDescent="0.25">
      <c r="B95" s="116"/>
      <c r="C95" s="116"/>
      <c r="D95" s="116"/>
      <c r="E95" s="116"/>
      <c r="F95" s="116"/>
      <c r="G95" s="116"/>
      <c r="H95" s="116"/>
      <c r="I95" s="116"/>
      <c r="J95" s="116"/>
      <c r="K95" s="116"/>
      <c r="L95" s="116"/>
      <c r="M95" s="116"/>
      <c r="N95" s="116"/>
    </row>
    <row r="96" spans="2:15" ht="15.6" x14ac:dyDescent="0.3">
      <c r="B96" s="113" t="s">
        <v>77</v>
      </c>
      <c r="C96" s="116"/>
      <c r="D96" s="116"/>
      <c r="E96" s="116"/>
      <c r="F96" s="116"/>
      <c r="G96" s="116"/>
      <c r="H96" s="116"/>
      <c r="I96" s="116"/>
      <c r="J96" s="116"/>
      <c r="K96" s="116"/>
      <c r="L96" s="116"/>
      <c r="M96" s="116"/>
      <c r="N96" s="116"/>
    </row>
    <row r="97" spans="2:17" ht="12.6" customHeight="1" thickBot="1" x14ac:dyDescent="0.3">
      <c r="B97" s="37"/>
      <c r="N97" s="114"/>
    </row>
    <row r="98" spans="2:17" ht="27" customHeight="1" x14ac:dyDescent="0.25">
      <c r="B98" s="130" t="s">
        <v>78</v>
      </c>
      <c r="C98" s="131"/>
      <c r="D98" s="131"/>
      <c r="E98" s="131"/>
      <c r="F98" s="131"/>
      <c r="G98" s="131"/>
      <c r="H98" s="131"/>
      <c r="I98" s="131"/>
      <c r="J98" s="131"/>
      <c r="K98" s="132"/>
      <c r="L98" s="132"/>
      <c r="M98" s="132"/>
      <c r="N98" s="133">
        <f>SUM(N13:N14,N32:N42,N46:N50,N54:N68,N72:N79,N83,N18:N25)</f>
        <v>0</v>
      </c>
    </row>
    <row r="99" spans="2:17" ht="23.4" customHeight="1" thickBot="1" x14ac:dyDescent="0.3">
      <c r="B99" s="134" t="s">
        <v>79</v>
      </c>
      <c r="C99" s="135"/>
      <c r="D99" s="135"/>
      <c r="E99" s="135"/>
      <c r="F99" s="135"/>
      <c r="G99" s="135"/>
      <c r="H99" s="135"/>
      <c r="I99" s="135"/>
      <c r="J99" s="135"/>
      <c r="K99" s="136"/>
      <c r="L99" s="136"/>
      <c r="M99" s="136"/>
      <c r="N99" s="137">
        <f>ROUND(N98*J91,2)</f>
        <v>0</v>
      </c>
    </row>
    <row r="100" spans="2:17" ht="10.199999999999999" customHeight="1" thickBot="1" x14ac:dyDescent="0.3">
      <c r="B100" s="138"/>
      <c r="C100" s="139"/>
      <c r="D100" s="139"/>
      <c r="E100" s="139"/>
      <c r="F100" s="139"/>
      <c r="G100" s="139"/>
      <c r="H100" s="139"/>
      <c r="I100" s="139"/>
      <c r="J100" s="139"/>
      <c r="K100" s="139"/>
      <c r="L100" s="139"/>
      <c r="M100" s="139"/>
      <c r="N100" s="140"/>
    </row>
    <row r="101" spans="2:17" ht="22.95" customHeight="1" thickBot="1" x14ac:dyDescent="0.3">
      <c r="B101" s="141" t="s">
        <v>80</v>
      </c>
      <c r="C101" s="142"/>
      <c r="D101" s="142"/>
      <c r="E101" s="142"/>
      <c r="F101" s="142"/>
      <c r="G101" s="142"/>
      <c r="H101" s="142"/>
      <c r="I101" s="142"/>
      <c r="J101" s="142"/>
      <c r="K101" s="143"/>
      <c r="L101" s="143"/>
      <c r="M101" s="143"/>
      <c r="N101" s="144">
        <f>ROUND(N98-N99,2)</f>
        <v>0</v>
      </c>
    </row>
    <row r="102" spans="2:17" ht="15.6" x14ac:dyDescent="0.25">
      <c r="B102" s="37"/>
    </row>
    <row r="103" spans="2:17" ht="35.700000000000003" customHeight="1" x14ac:dyDescent="0.25">
      <c r="B103" s="145" t="s">
        <v>81</v>
      </c>
      <c r="C103" s="145"/>
      <c r="D103" s="145"/>
      <c r="E103" s="145"/>
      <c r="F103" s="145"/>
      <c r="G103" s="145"/>
      <c r="H103" s="145"/>
      <c r="I103" s="145"/>
      <c r="J103" s="145"/>
      <c r="K103" s="145"/>
      <c r="L103" s="145"/>
      <c r="M103" s="145"/>
      <c r="N103" s="145"/>
      <c r="O103" s="146"/>
      <c r="P103" s="146"/>
      <c r="Q103" s="146"/>
    </row>
  </sheetData>
  <sheetProtection algorithmName="SHA-512" hashValue="3FemXQ1OKEt6Ii+pdJJ/aLltgGp6eeVTGehSuf5BjqyHyKCEqKNCv3Jg8D28DerOtzeRHWzRfy5umxYJqnAPbw==" saltValue="aD8iFXmLj3CqRAjHB5YJGg==" spinCount="100000" sheet="1" objects="1" scenarios="1"/>
  <mergeCells count="35">
    <mergeCell ref="J2:N2"/>
    <mergeCell ref="B5:N5"/>
    <mergeCell ref="B6:N6"/>
    <mergeCell ref="B7:N7"/>
    <mergeCell ref="E8:E9"/>
    <mergeCell ref="J8:J9"/>
    <mergeCell ref="C69:M69"/>
    <mergeCell ref="C71:N71"/>
    <mergeCell ref="C80:M80"/>
    <mergeCell ref="C17:N17"/>
    <mergeCell ref="C12:N12"/>
    <mergeCell ref="C15:N15"/>
    <mergeCell ref="C31:N31"/>
    <mergeCell ref="C45:N45"/>
    <mergeCell ref="F28:I28"/>
    <mergeCell ref="J28:M28"/>
    <mergeCell ref="F29:G29"/>
    <mergeCell ref="C51:M51"/>
    <mergeCell ref="C53:N53"/>
    <mergeCell ref="B99:J99"/>
    <mergeCell ref="B100:N100"/>
    <mergeCell ref="B101:J101"/>
    <mergeCell ref="B103:N103"/>
    <mergeCell ref="C26:M26"/>
    <mergeCell ref="B89:N89"/>
    <mergeCell ref="B91:E91"/>
    <mergeCell ref="B92:E92"/>
    <mergeCell ref="B94:N94"/>
    <mergeCell ref="B98:J98"/>
    <mergeCell ref="H29:I29"/>
    <mergeCell ref="J29:K29"/>
    <mergeCell ref="L29:M29"/>
    <mergeCell ref="C82:N82"/>
    <mergeCell ref="C84:M84"/>
    <mergeCell ref="C43:N43"/>
  </mergeCells>
  <dataValidations disablePrompts="1" count="1">
    <dataValidation type="custom" allowBlank="1" showInputMessage="1" showErrorMessage="1" errorTitle="Achtung" error="Skontofristen unter 14 Tagen können nicht berücksichtigt werden." sqref="J92:M92" xr:uid="{21C6E33D-AFF5-457D-8B0F-B528773DC841}">
      <formula1>J92&gt;13.9</formula1>
    </dataValidation>
  </dataValidations>
  <pageMargins left="0.19685039370078741" right="0.19685039370078741" top="0.59055118110236227" bottom="0.51181102362204722" header="0.31496062992125984" footer="0.31496062992125984"/>
  <pageSetup paperSize="9" scale="58" fitToHeight="3" orientation="landscape" r:id="rId1"/>
  <headerFooter>
    <oddFooter>&amp;L26-09219&amp;CBriefdienstleistungen XI&amp;RSeite &amp;P von &amp;N</oddFooter>
  </headerFooter>
  <rowBreaks count="2" manualBreakCount="2">
    <brk id="27" min="1" max="13" man="1"/>
    <brk id="60" min="1" max="13" man="1"/>
  </rowBreaks>
  <ignoredErrors>
    <ignoredError sqref="N41 N37 N35 N33" formula="1"/>
    <ignoredError sqref="E18:E2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631DDE-DE4E-4E2D-B15D-6C0E869C2F86}">
  <sheetPr>
    <tabColor theme="5" tint="0.39997558519241921"/>
  </sheetPr>
  <dimension ref="B1:Q103"/>
  <sheetViews>
    <sheetView showGridLines="0" tabSelected="1" topLeftCell="A67" zoomScale="90" zoomScaleNormal="90" zoomScalePageLayoutView="205" workbookViewId="0">
      <selection activeCell="E73" sqref="E73:F73 J73"/>
    </sheetView>
  </sheetViews>
  <sheetFormatPr baseColWidth="10" defaultColWidth="11.44140625" defaultRowHeight="13.2" outlineLevelRow="1" x14ac:dyDescent="0.25"/>
  <cols>
    <col min="1" max="1" width="3.6640625" style="30" customWidth="1"/>
    <col min="2" max="2" width="5.6640625" style="30" customWidth="1"/>
    <col min="3" max="3" width="56.5546875" style="30" customWidth="1"/>
    <col min="4" max="4" width="12.5546875" style="30" customWidth="1"/>
    <col min="5" max="5" width="14.33203125" style="30" customWidth="1"/>
    <col min="6" max="6" width="18.77734375" style="30" customWidth="1"/>
    <col min="7" max="7" width="13.77734375" style="30" customWidth="1"/>
    <col min="8" max="8" width="18.77734375" style="30" customWidth="1"/>
    <col min="9" max="9" width="13.77734375" style="30" customWidth="1"/>
    <col min="10" max="10" width="18.77734375" style="30" customWidth="1"/>
    <col min="11" max="11" width="13.77734375" style="30" customWidth="1"/>
    <col min="12" max="12" width="19.6640625" style="30" customWidth="1"/>
    <col min="13" max="13" width="13.77734375" style="30" customWidth="1"/>
    <col min="14" max="14" width="21.6640625" style="30" customWidth="1"/>
    <col min="15" max="15" width="34.33203125" style="30" customWidth="1"/>
    <col min="16" max="16384" width="11.44140625" style="30"/>
  </cols>
  <sheetData>
    <row r="1" spans="2:16" x14ac:dyDescent="0.25">
      <c r="B1" s="29" t="s">
        <v>0</v>
      </c>
    </row>
    <row r="2" spans="2:16" ht="30.6" customHeight="1" x14ac:dyDescent="0.4">
      <c r="B2" s="31" t="s">
        <v>82</v>
      </c>
      <c r="F2" s="32"/>
      <c r="G2" s="32"/>
      <c r="H2" s="32"/>
      <c r="I2" s="32" t="s">
        <v>2</v>
      </c>
      <c r="J2" s="26"/>
      <c r="K2" s="27"/>
      <c r="L2" s="27"/>
      <c r="M2" s="27"/>
      <c r="N2" s="28"/>
    </row>
    <row r="3" spans="2:16" ht="10.95" customHeight="1" x14ac:dyDescent="0.4">
      <c r="B3" s="31"/>
    </row>
    <row r="4" spans="2:16" ht="15.6" x14ac:dyDescent="0.3">
      <c r="B4" s="33" t="s">
        <v>3</v>
      </c>
    </row>
    <row r="5" spans="2:16" ht="148.19999999999999" customHeight="1" outlineLevel="1" x14ac:dyDescent="0.25">
      <c r="B5" s="34" t="s">
        <v>92</v>
      </c>
      <c r="C5" s="34"/>
      <c r="D5" s="34"/>
      <c r="E5" s="34"/>
      <c r="F5" s="34"/>
      <c r="G5" s="34"/>
      <c r="H5" s="34"/>
      <c r="I5" s="34"/>
      <c r="J5" s="34"/>
      <c r="K5" s="34"/>
      <c r="L5" s="34"/>
      <c r="M5" s="34"/>
      <c r="N5" s="34"/>
      <c r="O5" s="35"/>
    </row>
    <row r="6" spans="2:16" ht="67.8" customHeight="1" outlineLevel="1" x14ac:dyDescent="0.25">
      <c r="B6" s="36" t="s">
        <v>4</v>
      </c>
      <c r="C6" s="36"/>
      <c r="D6" s="36"/>
      <c r="E6" s="36"/>
      <c r="F6" s="36"/>
      <c r="G6" s="36"/>
      <c r="H6" s="36"/>
      <c r="I6" s="36"/>
      <c r="J6" s="36"/>
      <c r="K6" s="36"/>
      <c r="L6" s="36"/>
      <c r="M6" s="36"/>
      <c r="N6" s="36"/>
      <c r="O6" s="35"/>
    </row>
    <row r="7" spans="2:16" ht="43.8" customHeight="1" outlineLevel="1" x14ac:dyDescent="0.25">
      <c r="B7" s="36" t="s">
        <v>5</v>
      </c>
      <c r="C7" s="36"/>
      <c r="D7" s="36"/>
      <c r="E7" s="36"/>
      <c r="F7" s="36"/>
      <c r="G7" s="36"/>
      <c r="H7" s="36"/>
      <c r="I7" s="36"/>
      <c r="J7" s="36"/>
      <c r="K7" s="36"/>
      <c r="L7" s="36"/>
      <c r="M7" s="36"/>
      <c r="N7" s="36"/>
      <c r="O7" s="35"/>
    </row>
    <row r="8" spans="2:16" ht="22.2" customHeight="1" x14ac:dyDescent="0.25">
      <c r="B8" s="37" t="s">
        <v>6</v>
      </c>
      <c r="E8" s="38"/>
      <c r="F8" s="39"/>
      <c r="G8" s="39"/>
      <c r="H8" s="39"/>
      <c r="I8" s="39"/>
      <c r="J8" s="38"/>
      <c r="K8" s="39"/>
      <c r="L8" s="39"/>
      <c r="M8" s="39"/>
    </row>
    <row r="9" spans="2:16" ht="5.4" customHeight="1" thickBot="1" x14ac:dyDescent="0.3">
      <c r="B9" s="37"/>
      <c r="E9" s="40"/>
      <c r="F9" s="41"/>
      <c r="G9" s="41"/>
      <c r="H9" s="41"/>
      <c r="I9" s="41"/>
      <c r="J9" s="40"/>
      <c r="K9" s="39"/>
      <c r="L9" s="39"/>
      <c r="M9" s="39"/>
    </row>
    <row r="10" spans="2:16" s="49" customFormat="1" ht="64.8" customHeight="1" thickBot="1" x14ac:dyDescent="0.3">
      <c r="B10" s="42" t="s">
        <v>7</v>
      </c>
      <c r="C10" s="43" t="s">
        <v>8</v>
      </c>
      <c r="D10" s="44" t="s">
        <v>9</v>
      </c>
      <c r="E10" s="44" t="s">
        <v>10</v>
      </c>
      <c r="F10" s="44" t="s">
        <v>100</v>
      </c>
      <c r="G10" s="45" t="s">
        <v>11</v>
      </c>
      <c r="H10" s="46"/>
      <c r="I10" s="46"/>
      <c r="J10" s="44" t="s">
        <v>101</v>
      </c>
      <c r="K10" s="45" t="s">
        <v>11</v>
      </c>
      <c r="L10" s="47"/>
      <c r="M10" s="47"/>
      <c r="N10" s="48" t="s">
        <v>12</v>
      </c>
    </row>
    <row r="11" spans="2:16" s="49" customFormat="1" ht="10.95" customHeight="1" thickBot="1" x14ac:dyDescent="0.3">
      <c r="B11" s="50"/>
      <c r="C11" s="51"/>
      <c r="D11" s="52"/>
      <c r="E11" s="52"/>
      <c r="F11" s="52"/>
      <c r="G11" s="52"/>
      <c r="H11" s="52"/>
      <c r="I11" s="52"/>
      <c r="J11" s="52"/>
      <c r="K11" s="52"/>
      <c r="L11" s="52"/>
      <c r="M11" s="52"/>
      <c r="N11" s="53"/>
    </row>
    <row r="12" spans="2:16" s="49" customFormat="1" ht="23.4" customHeight="1" x14ac:dyDescent="0.25">
      <c r="B12" s="54">
        <v>1</v>
      </c>
      <c r="C12" s="55" t="s">
        <v>13</v>
      </c>
      <c r="D12" s="55"/>
      <c r="E12" s="55"/>
      <c r="F12" s="55"/>
      <c r="G12" s="55"/>
      <c r="H12" s="55"/>
      <c r="I12" s="55"/>
      <c r="J12" s="55"/>
      <c r="K12" s="55"/>
      <c r="L12" s="55"/>
      <c r="M12" s="55"/>
      <c r="N12" s="56"/>
    </row>
    <row r="13" spans="2:16" ht="33" customHeight="1" x14ac:dyDescent="0.25">
      <c r="B13" s="57" t="s">
        <v>14</v>
      </c>
      <c r="C13" s="147" t="s">
        <v>97</v>
      </c>
      <c r="D13" s="59" t="s">
        <v>15</v>
      </c>
      <c r="E13" s="60">
        <v>12</v>
      </c>
      <c r="F13" s="5">
        <v>0</v>
      </c>
      <c r="G13" s="7">
        <v>0</v>
      </c>
      <c r="H13" s="13"/>
      <c r="I13" s="13"/>
      <c r="J13" s="5">
        <v>0</v>
      </c>
      <c r="K13" s="7">
        <v>0</v>
      </c>
      <c r="L13" s="14"/>
      <c r="M13" s="14"/>
      <c r="N13" s="61">
        <f>(E13*ROUND(F13,2)*2)+(E13*ROUND(J13,2)*2)</f>
        <v>0</v>
      </c>
      <c r="P13" s="62"/>
    </row>
    <row r="14" spans="2:16" ht="33" customHeight="1" x14ac:dyDescent="0.25">
      <c r="B14" s="63" t="s">
        <v>16</v>
      </c>
      <c r="C14" s="64" t="s">
        <v>83</v>
      </c>
      <c r="D14" s="59" t="s">
        <v>15</v>
      </c>
      <c r="E14" s="65">
        <v>12</v>
      </c>
      <c r="F14" s="5">
        <v>0</v>
      </c>
      <c r="G14" s="7">
        <v>0</v>
      </c>
      <c r="H14" s="13"/>
      <c r="I14" s="13"/>
      <c r="J14" s="5">
        <v>0</v>
      </c>
      <c r="K14" s="7">
        <v>0</v>
      </c>
      <c r="L14" s="14"/>
      <c r="M14" s="14"/>
      <c r="N14" s="66">
        <f>(E14*ROUND(F14,2)*2)+(E14*ROUND(J14,2)*2)</f>
        <v>0</v>
      </c>
      <c r="O14" s="67"/>
    </row>
    <row r="15" spans="2:16" ht="37.5" customHeight="1" thickBot="1" x14ac:dyDescent="0.3">
      <c r="B15" s="68"/>
      <c r="C15" s="69" t="s">
        <v>18</v>
      </c>
      <c r="D15" s="70"/>
      <c r="E15" s="70"/>
      <c r="F15" s="70"/>
      <c r="G15" s="70"/>
      <c r="H15" s="70"/>
      <c r="I15" s="70"/>
      <c r="J15" s="70"/>
      <c r="K15" s="70"/>
      <c r="L15" s="70"/>
      <c r="M15" s="70"/>
      <c r="N15" s="71"/>
      <c r="O15" s="67"/>
    </row>
    <row r="16" spans="2:16" ht="10.95" customHeight="1" thickBot="1" x14ac:dyDescent="0.3">
      <c r="B16" s="72"/>
      <c r="C16" s="73"/>
      <c r="D16" s="74"/>
      <c r="E16" s="72"/>
      <c r="F16" s="75"/>
      <c r="G16" s="75"/>
      <c r="H16" s="75"/>
      <c r="I16" s="75"/>
      <c r="J16" s="75"/>
      <c r="K16" s="75"/>
      <c r="L16" s="75"/>
      <c r="M16" s="76"/>
      <c r="N16" s="77"/>
      <c r="O16" s="67"/>
    </row>
    <row r="17" spans="2:15" ht="26.4" customHeight="1" x14ac:dyDescent="0.25">
      <c r="B17" s="78">
        <v>2</v>
      </c>
      <c r="C17" s="79" t="s">
        <v>68</v>
      </c>
      <c r="D17" s="79"/>
      <c r="E17" s="79"/>
      <c r="F17" s="79"/>
      <c r="G17" s="79"/>
      <c r="H17" s="79"/>
      <c r="I17" s="79"/>
      <c r="J17" s="79"/>
      <c r="K17" s="79"/>
      <c r="L17" s="79"/>
      <c r="M17" s="79"/>
      <c r="N17" s="80"/>
      <c r="O17" s="67"/>
    </row>
    <row r="18" spans="2:15" ht="26.4" customHeight="1" x14ac:dyDescent="0.25">
      <c r="B18" s="81" t="s">
        <v>19</v>
      </c>
      <c r="C18" s="82" t="s">
        <v>38</v>
      </c>
      <c r="D18" s="83" t="s">
        <v>21</v>
      </c>
      <c r="E18" s="84">
        <f>SUM(E32:E33,E46)</f>
        <v>552</v>
      </c>
      <c r="F18" s="5">
        <v>0</v>
      </c>
      <c r="G18" s="7">
        <v>0</v>
      </c>
      <c r="H18" s="13"/>
      <c r="I18" s="13"/>
      <c r="J18" s="5">
        <v>0</v>
      </c>
      <c r="K18" s="7">
        <v>0</v>
      </c>
      <c r="L18" s="14"/>
      <c r="M18" s="14"/>
      <c r="N18" s="85">
        <f t="shared" ref="N18:N25" si="0">(E18*ROUND(F18,2)*2)+(E18*ROUND(J18,2)*2)</f>
        <v>0</v>
      </c>
      <c r="O18" s="67"/>
    </row>
    <row r="19" spans="2:15" ht="26.4" customHeight="1" x14ac:dyDescent="0.25">
      <c r="B19" s="86" t="s">
        <v>23</v>
      </c>
      <c r="C19" s="87" t="s">
        <v>39</v>
      </c>
      <c r="D19" s="59" t="s">
        <v>21</v>
      </c>
      <c r="E19" s="88">
        <f>SUM(E34:E35,E47)</f>
        <v>209</v>
      </c>
      <c r="F19" s="5">
        <v>0</v>
      </c>
      <c r="G19" s="7">
        <v>0</v>
      </c>
      <c r="H19" s="13"/>
      <c r="I19" s="13"/>
      <c r="J19" s="5">
        <v>0</v>
      </c>
      <c r="K19" s="7">
        <v>0</v>
      </c>
      <c r="L19" s="14"/>
      <c r="M19" s="14"/>
      <c r="N19" s="85">
        <f>(E19*ROUND(F19,2)*2)+(E19*ROUND(J19,2)*2)</f>
        <v>0</v>
      </c>
      <c r="O19" s="67"/>
    </row>
    <row r="20" spans="2:15" ht="26.4" customHeight="1" x14ac:dyDescent="0.25">
      <c r="B20" s="86" t="s">
        <v>26</v>
      </c>
      <c r="C20" s="87" t="s">
        <v>40</v>
      </c>
      <c r="D20" s="59" t="s">
        <v>21</v>
      </c>
      <c r="E20" s="88">
        <f>SUM(E36:E37,E48)</f>
        <v>1133</v>
      </c>
      <c r="F20" s="5">
        <v>0</v>
      </c>
      <c r="G20" s="7">
        <v>0</v>
      </c>
      <c r="H20" s="13"/>
      <c r="I20" s="13"/>
      <c r="J20" s="5">
        <v>0</v>
      </c>
      <c r="K20" s="7">
        <v>0</v>
      </c>
      <c r="L20" s="14"/>
      <c r="M20" s="14"/>
      <c r="N20" s="85">
        <f t="shared" si="0"/>
        <v>0</v>
      </c>
      <c r="O20" s="67"/>
    </row>
    <row r="21" spans="2:15" ht="26.4" customHeight="1" x14ac:dyDescent="0.25">
      <c r="B21" s="86" t="s">
        <v>29</v>
      </c>
      <c r="C21" s="87" t="s">
        <v>41</v>
      </c>
      <c r="D21" s="59" t="s">
        <v>21</v>
      </c>
      <c r="E21" s="88">
        <f>SUM(E38:E39,E49)</f>
        <v>30</v>
      </c>
      <c r="F21" s="5">
        <v>0</v>
      </c>
      <c r="G21" s="7">
        <v>0</v>
      </c>
      <c r="H21" s="13"/>
      <c r="I21" s="13"/>
      <c r="J21" s="5">
        <v>0</v>
      </c>
      <c r="K21" s="7">
        <v>0</v>
      </c>
      <c r="L21" s="14"/>
      <c r="M21" s="14"/>
      <c r="N21" s="85">
        <f t="shared" si="0"/>
        <v>0</v>
      </c>
      <c r="O21" s="67"/>
    </row>
    <row r="22" spans="2:15" ht="26.4" customHeight="1" x14ac:dyDescent="0.25">
      <c r="B22" s="86" t="s">
        <v>32</v>
      </c>
      <c r="C22" s="87" t="s">
        <v>33</v>
      </c>
      <c r="D22" s="59" t="s">
        <v>21</v>
      </c>
      <c r="E22" s="88">
        <f>SUM(E40+E50)</f>
        <v>2</v>
      </c>
      <c r="F22" s="5">
        <v>0</v>
      </c>
      <c r="G22" s="7">
        <v>0</v>
      </c>
      <c r="H22" s="13"/>
      <c r="I22" s="13"/>
      <c r="J22" s="5">
        <v>0</v>
      </c>
      <c r="K22" s="7">
        <v>0</v>
      </c>
      <c r="L22" s="14"/>
      <c r="M22" s="14"/>
      <c r="N22" s="85">
        <f t="shared" si="0"/>
        <v>0</v>
      </c>
      <c r="O22" s="67"/>
    </row>
    <row r="23" spans="2:15" ht="26.4" customHeight="1" x14ac:dyDescent="0.25">
      <c r="B23" s="86" t="s">
        <v>34</v>
      </c>
      <c r="C23" s="87" t="s">
        <v>69</v>
      </c>
      <c r="D23" s="59" t="s">
        <v>21</v>
      </c>
      <c r="E23" s="88">
        <f>SUM(E54:E68,E72:E79)</f>
        <v>23</v>
      </c>
      <c r="F23" s="5">
        <v>0</v>
      </c>
      <c r="G23" s="7">
        <v>0</v>
      </c>
      <c r="H23" s="13"/>
      <c r="I23" s="13"/>
      <c r="J23" s="5">
        <v>0</v>
      </c>
      <c r="K23" s="7">
        <v>0</v>
      </c>
      <c r="L23" s="14"/>
      <c r="M23" s="14"/>
      <c r="N23" s="85">
        <f t="shared" si="0"/>
        <v>0</v>
      </c>
      <c r="O23" s="67"/>
    </row>
    <row r="24" spans="2:15" ht="26.4" customHeight="1" x14ac:dyDescent="0.25">
      <c r="B24" s="86" t="s">
        <v>48</v>
      </c>
      <c r="C24" s="87" t="s">
        <v>70</v>
      </c>
      <c r="D24" s="59" t="s">
        <v>21</v>
      </c>
      <c r="E24" s="91">
        <f>SUM(E41,E42)</f>
        <v>2</v>
      </c>
      <c r="F24" s="5">
        <v>0</v>
      </c>
      <c r="G24" s="7">
        <v>0</v>
      </c>
      <c r="H24" s="13"/>
      <c r="I24" s="13"/>
      <c r="J24" s="5">
        <v>0</v>
      </c>
      <c r="K24" s="7">
        <v>0</v>
      </c>
      <c r="L24" s="14"/>
      <c r="M24" s="14"/>
      <c r="N24" s="85">
        <f>(E24*ROUND(F24,2)*2)+(E24*ROUND(J24,2)*2)</f>
        <v>0</v>
      </c>
      <c r="O24" s="67"/>
    </row>
    <row r="25" spans="2:15" ht="26.4" customHeight="1" x14ac:dyDescent="0.25">
      <c r="B25" s="86" t="s">
        <v>50</v>
      </c>
      <c r="C25" s="89" t="s">
        <v>71</v>
      </c>
      <c r="D25" s="90" t="s">
        <v>21</v>
      </c>
      <c r="E25" s="91">
        <f>SUM(E83)</f>
        <v>10</v>
      </c>
      <c r="F25" s="5">
        <v>0</v>
      </c>
      <c r="G25" s="7">
        <v>0</v>
      </c>
      <c r="H25" s="13"/>
      <c r="I25" s="13"/>
      <c r="J25" s="5">
        <v>0</v>
      </c>
      <c r="K25" s="7">
        <v>0</v>
      </c>
      <c r="L25" s="14"/>
      <c r="M25" s="14"/>
      <c r="N25" s="85">
        <f t="shared" si="0"/>
        <v>0</v>
      </c>
      <c r="O25" s="67"/>
    </row>
    <row r="26" spans="2:15" ht="26.4" customHeight="1" thickBot="1" x14ac:dyDescent="0.3">
      <c r="B26" s="92"/>
      <c r="C26" s="69" t="s">
        <v>37</v>
      </c>
      <c r="D26" s="93"/>
      <c r="E26" s="93"/>
      <c r="F26" s="93"/>
      <c r="G26" s="93"/>
      <c r="H26" s="93"/>
      <c r="I26" s="93"/>
      <c r="J26" s="93"/>
      <c r="K26" s="93"/>
      <c r="L26" s="93"/>
      <c r="M26" s="93"/>
      <c r="N26" s="94"/>
      <c r="O26" s="67"/>
    </row>
    <row r="27" spans="2:15" ht="10.95" customHeight="1" thickBot="1" x14ac:dyDescent="0.3">
      <c r="B27" s="72"/>
      <c r="C27" s="73"/>
      <c r="D27" s="74"/>
      <c r="E27" s="72"/>
      <c r="F27" s="75"/>
      <c r="G27" s="75"/>
      <c r="H27" s="75"/>
      <c r="I27" s="75"/>
      <c r="J27" s="75"/>
      <c r="K27" s="75"/>
      <c r="L27" s="75"/>
      <c r="M27" s="76"/>
      <c r="N27" s="77"/>
      <c r="O27" s="67"/>
    </row>
    <row r="28" spans="2:15" ht="21.6" customHeight="1" x14ac:dyDescent="0.25">
      <c r="B28" s="72"/>
      <c r="C28" s="73"/>
      <c r="D28" s="74"/>
      <c r="E28" s="72"/>
      <c r="F28" s="95" t="s">
        <v>84</v>
      </c>
      <c r="G28" s="96"/>
      <c r="H28" s="96"/>
      <c r="I28" s="96"/>
      <c r="J28" s="95" t="s">
        <v>85</v>
      </c>
      <c r="K28" s="96"/>
      <c r="L28" s="96"/>
      <c r="M28" s="96"/>
      <c r="N28" s="77"/>
      <c r="O28" s="67"/>
    </row>
    <row r="29" spans="2:15" ht="31.2" customHeight="1" thickBot="1" x14ac:dyDescent="0.3">
      <c r="B29" s="72"/>
      <c r="C29" s="73"/>
      <c r="D29" s="74"/>
      <c r="E29" s="72"/>
      <c r="F29" s="97" t="s">
        <v>98</v>
      </c>
      <c r="G29" s="98"/>
      <c r="H29" s="99" t="s">
        <v>94</v>
      </c>
      <c r="I29" s="100"/>
      <c r="J29" s="97" t="s">
        <v>98</v>
      </c>
      <c r="K29" s="98"/>
      <c r="L29" s="99" t="s">
        <v>94</v>
      </c>
      <c r="M29" s="100"/>
      <c r="N29" s="77"/>
      <c r="O29" s="67"/>
    </row>
    <row r="30" spans="2:15" ht="64.8" customHeight="1" thickBot="1" x14ac:dyDescent="0.3">
      <c r="B30" s="42" t="s">
        <v>7</v>
      </c>
      <c r="C30" s="43" t="s">
        <v>8</v>
      </c>
      <c r="D30" s="44" t="s">
        <v>9</v>
      </c>
      <c r="E30" s="44" t="s">
        <v>10</v>
      </c>
      <c r="F30" s="44" t="s">
        <v>99</v>
      </c>
      <c r="G30" s="45" t="s">
        <v>86</v>
      </c>
      <c r="H30" s="44" t="s">
        <v>96</v>
      </c>
      <c r="I30" s="101" t="s">
        <v>86</v>
      </c>
      <c r="J30" s="102" t="s">
        <v>96</v>
      </c>
      <c r="K30" s="45" t="s">
        <v>86</v>
      </c>
      <c r="L30" s="44" t="s">
        <v>96</v>
      </c>
      <c r="M30" s="101" t="s">
        <v>86</v>
      </c>
      <c r="N30" s="103" t="s">
        <v>12</v>
      </c>
      <c r="O30" s="67"/>
    </row>
    <row r="31" spans="2:15" ht="23.4" customHeight="1" x14ac:dyDescent="0.25">
      <c r="B31" s="78">
        <v>3</v>
      </c>
      <c r="C31" s="79" t="s">
        <v>91</v>
      </c>
      <c r="D31" s="79"/>
      <c r="E31" s="79"/>
      <c r="F31" s="79"/>
      <c r="G31" s="79"/>
      <c r="H31" s="79"/>
      <c r="I31" s="79"/>
      <c r="J31" s="79"/>
      <c r="K31" s="79"/>
      <c r="L31" s="79"/>
      <c r="M31" s="79"/>
      <c r="N31" s="80"/>
      <c r="O31" s="67"/>
    </row>
    <row r="32" spans="2:15" ht="26.4" customHeight="1" x14ac:dyDescent="0.25">
      <c r="B32" s="104" t="s">
        <v>19</v>
      </c>
      <c r="C32" s="82" t="s">
        <v>20</v>
      </c>
      <c r="D32" s="83" t="s">
        <v>21</v>
      </c>
      <c r="E32" s="84">
        <v>459</v>
      </c>
      <c r="F32" s="5">
        <v>0</v>
      </c>
      <c r="G32" s="7">
        <v>0</v>
      </c>
      <c r="H32" s="5">
        <v>0</v>
      </c>
      <c r="I32" s="12">
        <v>0</v>
      </c>
      <c r="J32" s="9">
        <v>0</v>
      </c>
      <c r="K32" s="7">
        <v>0</v>
      </c>
      <c r="L32" s="5">
        <v>0</v>
      </c>
      <c r="M32" s="7">
        <v>0</v>
      </c>
      <c r="N32" s="85">
        <f>(E32*ROUND(F32,2)*2)+(E32*ROUND(H32,2)*2)+(E32*ROUND(J32,2)*2)+(E32*ROUND(L32,2)*2)</f>
        <v>0</v>
      </c>
      <c r="O32" s="67"/>
    </row>
    <row r="33" spans="2:15" ht="26.4" customHeight="1" x14ac:dyDescent="0.25">
      <c r="B33" s="81"/>
      <c r="C33" s="82" t="s">
        <v>22</v>
      </c>
      <c r="D33" s="83" t="s">
        <v>21</v>
      </c>
      <c r="E33" s="84">
        <v>81</v>
      </c>
      <c r="F33" s="5">
        <v>0</v>
      </c>
      <c r="G33" s="7">
        <v>0</v>
      </c>
      <c r="H33" s="13"/>
      <c r="I33" s="15"/>
      <c r="J33" s="9">
        <v>0</v>
      </c>
      <c r="K33" s="7">
        <v>0</v>
      </c>
      <c r="L33" s="13"/>
      <c r="M33" s="19"/>
      <c r="N33" s="85">
        <f>(E33*ROUND(F33,2)*2)+(E33*ROUND(J33,2)*2)</f>
        <v>0</v>
      </c>
      <c r="O33" s="67"/>
    </row>
    <row r="34" spans="2:15" ht="26.4" customHeight="1" x14ac:dyDescent="0.25">
      <c r="B34" s="104" t="s">
        <v>23</v>
      </c>
      <c r="C34" s="87" t="s">
        <v>24</v>
      </c>
      <c r="D34" s="59" t="s">
        <v>21</v>
      </c>
      <c r="E34" s="88">
        <v>177</v>
      </c>
      <c r="F34" s="3">
        <v>0</v>
      </c>
      <c r="G34" s="8">
        <v>0</v>
      </c>
      <c r="H34" s="3">
        <v>0</v>
      </c>
      <c r="I34" s="12">
        <v>0</v>
      </c>
      <c r="J34" s="10">
        <v>0</v>
      </c>
      <c r="K34" s="8">
        <v>0</v>
      </c>
      <c r="L34" s="3">
        <v>0</v>
      </c>
      <c r="M34" s="8">
        <v>0</v>
      </c>
      <c r="N34" s="85">
        <f>(E34*ROUND(F34,2)*2)+(E34*ROUND(H34,2)*2)+(E34*ROUND(J34,2)*2)+(E34*ROUND(L34,2)*2)</f>
        <v>0</v>
      </c>
      <c r="O34" s="67"/>
    </row>
    <row r="35" spans="2:15" ht="26.4" customHeight="1" x14ac:dyDescent="0.25">
      <c r="B35" s="81"/>
      <c r="C35" s="87" t="s">
        <v>25</v>
      </c>
      <c r="D35" s="83" t="s">
        <v>21</v>
      </c>
      <c r="E35" s="88">
        <v>31</v>
      </c>
      <c r="F35" s="5">
        <v>0</v>
      </c>
      <c r="G35" s="7">
        <v>0</v>
      </c>
      <c r="H35" s="13"/>
      <c r="I35" s="15"/>
      <c r="J35" s="9">
        <v>0</v>
      </c>
      <c r="K35" s="7">
        <v>0</v>
      </c>
      <c r="L35" s="13"/>
      <c r="M35" s="19"/>
      <c r="N35" s="85">
        <f>(E35*ROUND(F35,2)*2)+(E35*ROUND(J35,2)*2)</f>
        <v>0</v>
      </c>
      <c r="O35" s="105"/>
    </row>
    <row r="36" spans="2:15" ht="26.4" customHeight="1" x14ac:dyDescent="0.25">
      <c r="B36" s="104" t="s">
        <v>26</v>
      </c>
      <c r="C36" s="87" t="s">
        <v>27</v>
      </c>
      <c r="D36" s="59" t="s">
        <v>21</v>
      </c>
      <c r="E36" s="88">
        <v>962</v>
      </c>
      <c r="F36" s="3">
        <v>0</v>
      </c>
      <c r="G36" s="8">
        <v>0</v>
      </c>
      <c r="H36" s="3">
        <v>0</v>
      </c>
      <c r="I36" s="12">
        <v>0</v>
      </c>
      <c r="J36" s="10">
        <v>0</v>
      </c>
      <c r="K36" s="8">
        <v>0</v>
      </c>
      <c r="L36" s="3">
        <v>0</v>
      </c>
      <c r="M36" s="8">
        <v>0</v>
      </c>
      <c r="N36" s="85">
        <f>(E36*ROUND(F36,2)*2)+(E36*ROUND(H36,2)*2)+(E36*ROUND(J36,2)*2)+(E36*ROUND(L36,2)*2)</f>
        <v>0</v>
      </c>
      <c r="O36" s="67"/>
    </row>
    <row r="37" spans="2:15" ht="26.4" customHeight="1" x14ac:dyDescent="0.25">
      <c r="B37" s="81"/>
      <c r="C37" s="87" t="s">
        <v>28</v>
      </c>
      <c r="D37" s="83" t="s">
        <v>21</v>
      </c>
      <c r="E37" s="88">
        <v>170</v>
      </c>
      <c r="F37" s="5">
        <v>0</v>
      </c>
      <c r="G37" s="7">
        <v>0</v>
      </c>
      <c r="H37" s="13"/>
      <c r="I37" s="15"/>
      <c r="J37" s="9">
        <v>0</v>
      </c>
      <c r="K37" s="7">
        <v>0</v>
      </c>
      <c r="L37" s="13"/>
      <c r="M37" s="19"/>
      <c r="N37" s="85">
        <f>(E37*ROUND(F37,2)*2)+(E37*ROUND(J37,2)*2)</f>
        <v>0</v>
      </c>
      <c r="O37" s="67"/>
    </row>
    <row r="38" spans="2:15" ht="26.4" customHeight="1" x14ac:dyDescent="0.25">
      <c r="B38" s="104" t="s">
        <v>29</v>
      </c>
      <c r="C38" s="87" t="s">
        <v>30</v>
      </c>
      <c r="D38" s="59" t="s">
        <v>21</v>
      </c>
      <c r="E38" s="88">
        <v>25</v>
      </c>
      <c r="F38" s="3">
        <v>0</v>
      </c>
      <c r="G38" s="8">
        <v>0</v>
      </c>
      <c r="H38" s="3">
        <v>0</v>
      </c>
      <c r="I38" s="12">
        <v>0</v>
      </c>
      <c r="J38" s="10">
        <v>0</v>
      </c>
      <c r="K38" s="8">
        <v>0</v>
      </c>
      <c r="L38" s="3">
        <v>0</v>
      </c>
      <c r="M38" s="8">
        <v>0</v>
      </c>
      <c r="N38" s="85">
        <f>(E38*ROUND(F38,2)*2)+(E38*ROUND(H38,2)*2)+(E38*ROUND(J38,2)*2)+(E38*ROUND(L38,2)*2)</f>
        <v>0</v>
      </c>
      <c r="O38" s="67"/>
    </row>
    <row r="39" spans="2:15" ht="26.4" customHeight="1" x14ac:dyDescent="0.25">
      <c r="B39" s="81"/>
      <c r="C39" s="87" t="s">
        <v>31</v>
      </c>
      <c r="D39" s="83" t="s">
        <v>21</v>
      </c>
      <c r="E39" s="88">
        <v>4</v>
      </c>
      <c r="F39" s="5">
        <v>0</v>
      </c>
      <c r="G39" s="7">
        <v>0</v>
      </c>
      <c r="H39" s="13"/>
      <c r="I39" s="15"/>
      <c r="J39" s="9">
        <v>0</v>
      </c>
      <c r="K39" s="7">
        <v>0</v>
      </c>
      <c r="L39" s="13"/>
      <c r="M39" s="19"/>
      <c r="N39" s="85">
        <f>(E39*ROUND(F39,2)*2)+(E39*ROUND(J39,2)*2)</f>
        <v>0</v>
      </c>
      <c r="O39" s="67"/>
    </row>
    <row r="40" spans="2:15" ht="26.4" customHeight="1" x14ac:dyDescent="0.25">
      <c r="B40" s="86" t="s">
        <v>32</v>
      </c>
      <c r="C40" s="87" t="s">
        <v>33</v>
      </c>
      <c r="D40" s="59" t="s">
        <v>21</v>
      </c>
      <c r="E40" s="88">
        <v>1</v>
      </c>
      <c r="F40" s="4">
        <v>0</v>
      </c>
      <c r="G40" s="6">
        <v>0</v>
      </c>
      <c r="H40" s="16"/>
      <c r="I40" s="17"/>
      <c r="J40" s="11">
        <v>0</v>
      </c>
      <c r="K40" s="6">
        <v>0</v>
      </c>
      <c r="L40" s="16"/>
      <c r="M40" s="20"/>
      <c r="N40" s="85">
        <f t="shared" ref="N40" si="1">(E40*ROUND(F40,2)*2)+(E40*ROUND(J40,2)*2)</f>
        <v>0</v>
      </c>
      <c r="O40" s="67"/>
    </row>
    <row r="41" spans="2:15" ht="26.4" customHeight="1" x14ac:dyDescent="0.25">
      <c r="B41" s="104" t="s">
        <v>34</v>
      </c>
      <c r="C41" s="89" t="s">
        <v>35</v>
      </c>
      <c r="D41" s="59" t="s">
        <v>21</v>
      </c>
      <c r="E41" s="91">
        <v>1</v>
      </c>
      <c r="F41" s="3">
        <v>0</v>
      </c>
      <c r="G41" s="8">
        <v>0</v>
      </c>
      <c r="H41" s="3">
        <v>0</v>
      </c>
      <c r="I41" s="12">
        <v>0</v>
      </c>
      <c r="J41" s="10">
        <v>0</v>
      </c>
      <c r="K41" s="8">
        <v>0</v>
      </c>
      <c r="L41" s="3">
        <v>0</v>
      </c>
      <c r="M41" s="8">
        <v>0</v>
      </c>
      <c r="N41" s="85">
        <f>(E41*ROUND(F41,2)*2)+(E41*ROUND(H41,2)*2)+(E41*ROUND(J41,2)*2)+(E41*ROUND(L41,2)*2)</f>
        <v>0</v>
      </c>
      <c r="O41" s="67"/>
    </row>
    <row r="42" spans="2:15" ht="26.4" customHeight="1" x14ac:dyDescent="0.25">
      <c r="B42" s="106"/>
      <c r="C42" s="87" t="s">
        <v>36</v>
      </c>
      <c r="D42" s="83" t="s">
        <v>21</v>
      </c>
      <c r="E42" s="148">
        <v>1</v>
      </c>
      <c r="F42" s="5">
        <v>0</v>
      </c>
      <c r="G42" s="8">
        <v>0</v>
      </c>
      <c r="H42" s="13"/>
      <c r="I42" s="18"/>
      <c r="J42" s="9">
        <v>0</v>
      </c>
      <c r="K42" s="8">
        <v>0</v>
      </c>
      <c r="L42" s="13"/>
      <c r="M42" s="21"/>
      <c r="N42" s="107">
        <f>(E42*ROUND(F42,2)*2)+(E42*ROUND(J42,2)*2)</f>
        <v>0</v>
      </c>
      <c r="O42" s="67"/>
    </row>
    <row r="43" spans="2:15" ht="36.6" customHeight="1" thickBot="1" x14ac:dyDescent="0.3">
      <c r="B43" s="92"/>
      <c r="C43" s="108" t="s">
        <v>87</v>
      </c>
      <c r="D43" s="109"/>
      <c r="E43" s="109"/>
      <c r="F43" s="109"/>
      <c r="G43" s="109"/>
      <c r="H43" s="109"/>
      <c r="I43" s="109"/>
      <c r="J43" s="109"/>
      <c r="K43" s="109"/>
      <c r="L43" s="109"/>
      <c r="M43" s="109"/>
      <c r="N43" s="110"/>
      <c r="O43" s="67"/>
    </row>
    <row r="44" spans="2:15" ht="10.95" customHeight="1" thickBot="1" x14ac:dyDescent="0.3">
      <c r="B44" s="72"/>
      <c r="C44" s="73"/>
      <c r="D44" s="74"/>
      <c r="E44" s="72"/>
      <c r="F44" s="75"/>
      <c r="G44" s="75"/>
      <c r="H44" s="75"/>
      <c r="I44" s="75"/>
      <c r="J44" s="75"/>
      <c r="K44" s="75"/>
      <c r="L44" s="75"/>
      <c r="M44" s="76"/>
      <c r="N44" s="77"/>
      <c r="O44" s="67"/>
    </row>
    <row r="45" spans="2:15" ht="23.4" customHeight="1" x14ac:dyDescent="0.25">
      <c r="B45" s="78">
        <v>4</v>
      </c>
      <c r="C45" s="79" t="s">
        <v>102</v>
      </c>
      <c r="D45" s="79"/>
      <c r="E45" s="79"/>
      <c r="F45" s="79"/>
      <c r="G45" s="79"/>
      <c r="H45" s="79"/>
      <c r="I45" s="79"/>
      <c r="J45" s="79"/>
      <c r="K45" s="79"/>
      <c r="L45" s="79"/>
      <c r="M45" s="79"/>
      <c r="N45" s="80"/>
      <c r="O45" s="67"/>
    </row>
    <row r="46" spans="2:15" ht="26.4" customHeight="1" x14ac:dyDescent="0.25">
      <c r="B46" s="81" t="s">
        <v>19</v>
      </c>
      <c r="C46" s="82" t="s">
        <v>38</v>
      </c>
      <c r="D46" s="83" t="s">
        <v>21</v>
      </c>
      <c r="E46" s="84">
        <v>12</v>
      </c>
      <c r="F46" s="5">
        <v>0</v>
      </c>
      <c r="G46" s="7">
        <v>0</v>
      </c>
      <c r="H46" s="13"/>
      <c r="I46" s="23"/>
      <c r="J46" s="9">
        <v>0</v>
      </c>
      <c r="K46" s="7">
        <v>0</v>
      </c>
      <c r="L46" s="14"/>
      <c r="M46" s="19"/>
      <c r="N46" s="85">
        <f t="shared" ref="N46:N50" si="2">(E46*ROUND(F46,2)*2)+(E46*ROUND(J46,2)*2)</f>
        <v>0</v>
      </c>
      <c r="O46" s="67"/>
    </row>
    <row r="47" spans="2:15" ht="26.4" customHeight="1" x14ac:dyDescent="0.25">
      <c r="B47" s="86" t="s">
        <v>23</v>
      </c>
      <c r="C47" s="87" t="s">
        <v>39</v>
      </c>
      <c r="D47" s="59" t="s">
        <v>21</v>
      </c>
      <c r="E47" s="88">
        <v>1</v>
      </c>
      <c r="F47" s="4">
        <v>0</v>
      </c>
      <c r="G47" s="6">
        <v>0</v>
      </c>
      <c r="H47" s="16"/>
      <c r="I47" s="24"/>
      <c r="J47" s="11">
        <v>0</v>
      </c>
      <c r="K47" s="6">
        <v>0</v>
      </c>
      <c r="L47" s="22"/>
      <c r="M47" s="20"/>
      <c r="N47" s="85">
        <f t="shared" si="2"/>
        <v>0</v>
      </c>
      <c r="O47" s="67"/>
    </row>
    <row r="48" spans="2:15" ht="26.4" customHeight="1" x14ac:dyDescent="0.25">
      <c r="B48" s="86" t="s">
        <v>26</v>
      </c>
      <c r="C48" s="87" t="s">
        <v>40</v>
      </c>
      <c r="D48" s="59" t="s">
        <v>21</v>
      </c>
      <c r="E48" s="88">
        <v>1</v>
      </c>
      <c r="F48" s="4">
        <v>0</v>
      </c>
      <c r="G48" s="6">
        <v>0</v>
      </c>
      <c r="H48" s="16"/>
      <c r="I48" s="24"/>
      <c r="J48" s="11">
        <v>0</v>
      </c>
      <c r="K48" s="6">
        <v>0</v>
      </c>
      <c r="L48" s="22"/>
      <c r="M48" s="20"/>
      <c r="N48" s="85">
        <f t="shared" si="2"/>
        <v>0</v>
      </c>
      <c r="O48" s="67"/>
    </row>
    <row r="49" spans="2:15" ht="26.4" customHeight="1" x14ac:dyDescent="0.25">
      <c r="B49" s="86" t="s">
        <v>29</v>
      </c>
      <c r="C49" s="87" t="s">
        <v>41</v>
      </c>
      <c r="D49" s="59" t="s">
        <v>21</v>
      </c>
      <c r="E49" s="88">
        <v>1</v>
      </c>
      <c r="F49" s="4">
        <v>0</v>
      </c>
      <c r="G49" s="6">
        <v>0</v>
      </c>
      <c r="H49" s="16"/>
      <c r="I49" s="24"/>
      <c r="J49" s="11">
        <v>0</v>
      </c>
      <c r="K49" s="6">
        <v>0</v>
      </c>
      <c r="L49" s="22"/>
      <c r="M49" s="20"/>
      <c r="N49" s="85">
        <f t="shared" si="2"/>
        <v>0</v>
      </c>
      <c r="O49" s="67"/>
    </row>
    <row r="50" spans="2:15" ht="26.4" customHeight="1" x14ac:dyDescent="0.25">
      <c r="B50" s="86" t="s">
        <v>32</v>
      </c>
      <c r="C50" s="87" t="s">
        <v>33</v>
      </c>
      <c r="D50" s="59" t="s">
        <v>21</v>
      </c>
      <c r="E50" s="88">
        <v>1</v>
      </c>
      <c r="F50" s="4">
        <v>0</v>
      </c>
      <c r="G50" s="6">
        <v>0</v>
      </c>
      <c r="H50" s="16"/>
      <c r="I50" s="23"/>
      <c r="J50" s="11">
        <v>0</v>
      </c>
      <c r="K50" s="6">
        <v>0</v>
      </c>
      <c r="L50" s="22"/>
      <c r="M50" s="20"/>
      <c r="N50" s="85">
        <f t="shared" si="2"/>
        <v>0</v>
      </c>
      <c r="O50" s="67"/>
    </row>
    <row r="51" spans="2:15" ht="36.6" customHeight="1" thickBot="1" x14ac:dyDescent="0.3">
      <c r="B51" s="92"/>
      <c r="C51" s="69" t="s">
        <v>87</v>
      </c>
      <c r="D51" s="93"/>
      <c r="E51" s="93"/>
      <c r="F51" s="93"/>
      <c r="G51" s="93"/>
      <c r="H51" s="93"/>
      <c r="I51" s="93"/>
      <c r="J51" s="93"/>
      <c r="K51" s="93"/>
      <c r="L51" s="93"/>
      <c r="M51" s="93"/>
      <c r="N51" s="94"/>
      <c r="O51" s="67"/>
    </row>
    <row r="52" spans="2:15" ht="10.95" customHeight="1" thickBot="1" x14ac:dyDescent="0.3">
      <c r="B52" s="72"/>
      <c r="C52" s="73"/>
      <c r="D52" s="74"/>
      <c r="E52" s="72"/>
      <c r="F52" s="75"/>
      <c r="G52" s="75"/>
      <c r="H52" s="75"/>
      <c r="I52" s="75"/>
      <c r="J52" s="75"/>
      <c r="K52" s="75"/>
      <c r="L52" s="75"/>
      <c r="M52" s="76"/>
      <c r="N52" s="77"/>
      <c r="O52" s="67"/>
    </row>
    <row r="53" spans="2:15" ht="23.4" customHeight="1" x14ac:dyDescent="0.25">
      <c r="B53" s="78">
        <v>5</v>
      </c>
      <c r="C53" s="79" t="s">
        <v>90</v>
      </c>
      <c r="D53" s="79"/>
      <c r="E53" s="79"/>
      <c r="F53" s="79"/>
      <c r="G53" s="79"/>
      <c r="H53" s="79"/>
      <c r="I53" s="79"/>
      <c r="J53" s="79"/>
      <c r="K53" s="79"/>
      <c r="L53" s="79"/>
      <c r="M53" s="79"/>
      <c r="N53" s="80"/>
      <c r="O53" s="67"/>
    </row>
    <row r="54" spans="2:15" ht="26.4" customHeight="1" x14ac:dyDescent="0.25">
      <c r="B54" s="81" t="s">
        <v>19</v>
      </c>
      <c r="C54" s="111" t="s">
        <v>42</v>
      </c>
      <c r="D54" s="83" t="s">
        <v>21</v>
      </c>
      <c r="E54" s="84">
        <v>1</v>
      </c>
      <c r="F54" s="5">
        <v>0</v>
      </c>
      <c r="G54" s="7">
        <v>0</v>
      </c>
      <c r="H54" s="13"/>
      <c r="I54" s="23"/>
      <c r="J54" s="9">
        <v>0</v>
      </c>
      <c r="K54" s="7">
        <v>0</v>
      </c>
      <c r="L54" s="14"/>
      <c r="M54" s="19"/>
      <c r="N54" s="85">
        <f t="shared" ref="N54:N68" si="3">(E54*ROUND(F54,2)*2)+(E54*ROUND(J54,2)*2)</f>
        <v>0</v>
      </c>
      <c r="O54" s="67"/>
    </row>
    <row r="55" spans="2:15" ht="26.4" customHeight="1" x14ac:dyDescent="0.25">
      <c r="B55" s="81" t="s">
        <v>23</v>
      </c>
      <c r="C55" s="111" t="s">
        <v>43</v>
      </c>
      <c r="D55" s="83" t="s">
        <v>21</v>
      </c>
      <c r="E55" s="88">
        <v>1</v>
      </c>
      <c r="F55" s="5">
        <v>0</v>
      </c>
      <c r="G55" s="7">
        <v>0</v>
      </c>
      <c r="H55" s="13"/>
      <c r="I55" s="25"/>
      <c r="J55" s="9">
        <v>0</v>
      </c>
      <c r="K55" s="7">
        <v>0</v>
      </c>
      <c r="L55" s="14"/>
      <c r="M55" s="19"/>
      <c r="N55" s="85">
        <f t="shared" si="3"/>
        <v>0</v>
      </c>
      <c r="O55" s="67"/>
    </row>
    <row r="56" spans="2:15" ht="26.4" customHeight="1" x14ac:dyDescent="0.25">
      <c r="B56" s="81" t="s">
        <v>26</v>
      </c>
      <c r="C56" s="111" t="s">
        <v>44</v>
      </c>
      <c r="D56" s="83" t="s">
        <v>21</v>
      </c>
      <c r="E56" s="88">
        <v>1</v>
      </c>
      <c r="F56" s="5">
        <v>0</v>
      </c>
      <c r="G56" s="7">
        <v>0</v>
      </c>
      <c r="H56" s="13"/>
      <c r="I56" s="25"/>
      <c r="J56" s="9">
        <v>0</v>
      </c>
      <c r="K56" s="7">
        <v>0</v>
      </c>
      <c r="L56" s="14"/>
      <c r="M56" s="19"/>
      <c r="N56" s="85">
        <f t="shared" si="3"/>
        <v>0</v>
      </c>
      <c r="O56" s="67"/>
    </row>
    <row r="57" spans="2:15" ht="26.4" customHeight="1" x14ac:dyDescent="0.25">
      <c r="B57" s="81" t="s">
        <v>29</v>
      </c>
      <c r="C57" s="111" t="s">
        <v>45</v>
      </c>
      <c r="D57" s="83" t="s">
        <v>21</v>
      </c>
      <c r="E57" s="88">
        <v>1</v>
      </c>
      <c r="F57" s="5">
        <v>0</v>
      </c>
      <c r="G57" s="7">
        <v>0</v>
      </c>
      <c r="H57" s="13"/>
      <c r="I57" s="25"/>
      <c r="J57" s="9">
        <v>0</v>
      </c>
      <c r="K57" s="7">
        <v>0</v>
      </c>
      <c r="L57" s="14"/>
      <c r="M57" s="19"/>
      <c r="N57" s="85">
        <f t="shared" si="3"/>
        <v>0</v>
      </c>
      <c r="O57" s="67"/>
    </row>
    <row r="58" spans="2:15" ht="26.4" customHeight="1" x14ac:dyDescent="0.25">
      <c r="B58" s="81" t="s">
        <v>32</v>
      </c>
      <c r="C58" s="111" t="s">
        <v>46</v>
      </c>
      <c r="D58" s="83" t="s">
        <v>21</v>
      </c>
      <c r="E58" s="88">
        <v>1</v>
      </c>
      <c r="F58" s="5">
        <v>0</v>
      </c>
      <c r="G58" s="7">
        <v>0</v>
      </c>
      <c r="H58" s="13"/>
      <c r="I58" s="25"/>
      <c r="J58" s="9">
        <v>0</v>
      </c>
      <c r="K58" s="7">
        <v>0</v>
      </c>
      <c r="L58" s="14"/>
      <c r="M58" s="19"/>
      <c r="N58" s="85">
        <f t="shared" si="3"/>
        <v>0</v>
      </c>
      <c r="O58" s="67"/>
    </row>
    <row r="59" spans="2:15" ht="26.4" customHeight="1" x14ac:dyDescent="0.25">
      <c r="B59" s="81" t="s">
        <v>34</v>
      </c>
      <c r="C59" s="111" t="s">
        <v>47</v>
      </c>
      <c r="D59" s="83" t="s">
        <v>21</v>
      </c>
      <c r="E59" s="88">
        <v>1</v>
      </c>
      <c r="F59" s="5">
        <v>0</v>
      </c>
      <c r="G59" s="7">
        <v>0</v>
      </c>
      <c r="H59" s="13"/>
      <c r="I59" s="25"/>
      <c r="J59" s="9">
        <v>0</v>
      </c>
      <c r="K59" s="7">
        <v>0</v>
      </c>
      <c r="L59" s="14"/>
      <c r="M59" s="19"/>
      <c r="N59" s="85">
        <f t="shared" si="3"/>
        <v>0</v>
      </c>
      <c r="O59" s="67"/>
    </row>
    <row r="60" spans="2:15" ht="26.4" customHeight="1" x14ac:dyDescent="0.25">
      <c r="B60" s="81" t="s">
        <v>48</v>
      </c>
      <c r="C60" s="111" t="s">
        <v>49</v>
      </c>
      <c r="D60" s="83" t="s">
        <v>21</v>
      </c>
      <c r="E60" s="88">
        <v>1</v>
      </c>
      <c r="F60" s="5">
        <v>0</v>
      </c>
      <c r="G60" s="7">
        <v>0</v>
      </c>
      <c r="H60" s="13"/>
      <c r="I60" s="25"/>
      <c r="J60" s="9">
        <v>0</v>
      </c>
      <c r="K60" s="7">
        <v>0</v>
      </c>
      <c r="L60" s="14"/>
      <c r="M60" s="19"/>
      <c r="N60" s="85">
        <f t="shared" si="3"/>
        <v>0</v>
      </c>
      <c r="O60" s="67"/>
    </row>
    <row r="61" spans="2:15" ht="26.4" customHeight="1" x14ac:dyDescent="0.25">
      <c r="B61" s="81" t="s">
        <v>50</v>
      </c>
      <c r="C61" s="111" t="s">
        <v>51</v>
      </c>
      <c r="D61" s="83" t="s">
        <v>21</v>
      </c>
      <c r="E61" s="88">
        <v>1</v>
      </c>
      <c r="F61" s="5">
        <v>0</v>
      </c>
      <c r="G61" s="7">
        <v>0</v>
      </c>
      <c r="H61" s="13"/>
      <c r="I61" s="25"/>
      <c r="J61" s="9">
        <v>0</v>
      </c>
      <c r="K61" s="7">
        <v>0</v>
      </c>
      <c r="L61" s="14"/>
      <c r="M61" s="19"/>
      <c r="N61" s="85">
        <f t="shared" si="3"/>
        <v>0</v>
      </c>
      <c r="O61" s="67"/>
    </row>
    <row r="62" spans="2:15" ht="26.4" customHeight="1" x14ac:dyDescent="0.25">
      <c r="B62" s="81" t="s">
        <v>52</v>
      </c>
      <c r="C62" s="111" t="s">
        <v>53</v>
      </c>
      <c r="D62" s="83" t="s">
        <v>21</v>
      </c>
      <c r="E62" s="88">
        <v>1</v>
      </c>
      <c r="F62" s="5">
        <v>0</v>
      </c>
      <c r="G62" s="7">
        <v>0</v>
      </c>
      <c r="H62" s="13"/>
      <c r="I62" s="25"/>
      <c r="J62" s="9">
        <v>0</v>
      </c>
      <c r="K62" s="7">
        <v>0</v>
      </c>
      <c r="L62" s="14"/>
      <c r="M62" s="19"/>
      <c r="N62" s="85">
        <f t="shared" si="3"/>
        <v>0</v>
      </c>
      <c r="O62" s="67"/>
    </row>
    <row r="63" spans="2:15" ht="26.4" customHeight="1" x14ac:dyDescent="0.25">
      <c r="B63" s="81" t="s">
        <v>54</v>
      </c>
      <c r="C63" s="111" t="s">
        <v>55</v>
      </c>
      <c r="D63" s="83" t="s">
        <v>21</v>
      </c>
      <c r="E63" s="88">
        <v>1</v>
      </c>
      <c r="F63" s="5">
        <v>0</v>
      </c>
      <c r="G63" s="7">
        <v>0</v>
      </c>
      <c r="H63" s="13"/>
      <c r="I63" s="25"/>
      <c r="J63" s="9">
        <v>0</v>
      </c>
      <c r="K63" s="7">
        <v>0</v>
      </c>
      <c r="L63" s="14"/>
      <c r="M63" s="19"/>
      <c r="N63" s="85">
        <f t="shared" si="3"/>
        <v>0</v>
      </c>
      <c r="O63" s="67"/>
    </row>
    <row r="64" spans="2:15" ht="26.4" customHeight="1" x14ac:dyDescent="0.25">
      <c r="B64" s="81" t="s">
        <v>56</v>
      </c>
      <c r="C64" s="111" t="s">
        <v>57</v>
      </c>
      <c r="D64" s="83" t="s">
        <v>21</v>
      </c>
      <c r="E64" s="88">
        <v>1</v>
      </c>
      <c r="F64" s="5">
        <v>0</v>
      </c>
      <c r="G64" s="7">
        <v>0</v>
      </c>
      <c r="H64" s="13"/>
      <c r="I64" s="25"/>
      <c r="J64" s="9">
        <v>0</v>
      </c>
      <c r="K64" s="7">
        <v>0</v>
      </c>
      <c r="L64" s="14"/>
      <c r="M64" s="19"/>
      <c r="N64" s="85">
        <f t="shared" si="3"/>
        <v>0</v>
      </c>
      <c r="O64" s="67"/>
    </row>
    <row r="65" spans="2:15" ht="26.4" customHeight="1" x14ac:dyDescent="0.25">
      <c r="B65" s="86" t="s">
        <v>58</v>
      </c>
      <c r="C65" s="111" t="s">
        <v>59</v>
      </c>
      <c r="D65" s="59" t="s">
        <v>21</v>
      </c>
      <c r="E65" s="88">
        <v>1</v>
      </c>
      <c r="F65" s="4">
        <v>0</v>
      </c>
      <c r="G65" s="6">
        <v>0</v>
      </c>
      <c r="H65" s="16"/>
      <c r="I65" s="24"/>
      <c r="J65" s="11">
        <v>0</v>
      </c>
      <c r="K65" s="6">
        <v>0</v>
      </c>
      <c r="L65" s="22"/>
      <c r="M65" s="20"/>
      <c r="N65" s="85">
        <f t="shared" si="3"/>
        <v>0</v>
      </c>
      <c r="O65" s="67"/>
    </row>
    <row r="66" spans="2:15" ht="26.4" customHeight="1" x14ac:dyDescent="0.25">
      <c r="B66" s="86" t="s">
        <v>60</v>
      </c>
      <c r="C66" s="111" t="s">
        <v>61</v>
      </c>
      <c r="D66" s="59" t="s">
        <v>21</v>
      </c>
      <c r="E66" s="88">
        <v>1</v>
      </c>
      <c r="F66" s="4">
        <v>0</v>
      </c>
      <c r="G66" s="6">
        <v>0</v>
      </c>
      <c r="H66" s="16"/>
      <c r="I66" s="24"/>
      <c r="J66" s="11">
        <v>0</v>
      </c>
      <c r="K66" s="6">
        <v>0</v>
      </c>
      <c r="L66" s="22"/>
      <c r="M66" s="20"/>
      <c r="N66" s="85">
        <f t="shared" si="3"/>
        <v>0</v>
      </c>
      <c r="O66" s="67"/>
    </row>
    <row r="67" spans="2:15" ht="26.4" customHeight="1" x14ac:dyDescent="0.25">
      <c r="B67" s="86" t="s">
        <v>62</v>
      </c>
      <c r="C67" s="111" t="s">
        <v>63</v>
      </c>
      <c r="D67" s="59" t="s">
        <v>21</v>
      </c>
      <c r="E67" s="112">
        <v>1</v>
      </c>
      <c r="F67" s="4">
        <v>0</v>
      </c>
      <c r="G67" s="6">
        <v>0</v>
      </c>
      <c r="H67" s="16"/>
      <c r="I67" s="24"/>
      <c r="J67" s="11">
        <v>0</v>
      </c>
      <c r="K67" s="6">
        <v>0</v>
      </c>
      <c r="L67" s="22"/>
      <c r="M67" s="20"/>
      <c r="N67" s="85">
        <f t="shared" si="3"/>
        <v>0</v>
      </c>
      <c r="O67" s="67"/>
    </row>
    <row r="68" spans="2:15" ht="26.4" customHeight="1" x14ac:dyDescent="0.25">
      <c r="B68" s="86" t="s">
        <v>64</v>
      </c>
      <c r="C68" s="111" t="s">
        <v>65</v>
      </c>
      <c r="D68" s="59" t="s">
        <v>21</v>
      </c>
      <c r="E68" s="112">
        <v>1</v>
      </c>
      <c r="F68" s="4">
        <v>0</v>
      </c>
      <c r="G68" s="6">
        <v>0</v>
      </c>
      <c r="H68" s="16"/>
      <c r="I68" s="23"/>
      <c r="J68" s="11">
        <v>0</v>
      </c>
      <c r="K68" s="6">
        <v>0</v>
      </c>
      <c r="L68" s="22"/>
      <c r="M68" s="20"/>
      <c r="N68" s="85">
        <f t="shared" si="3"/>
        <v>0</v>
      </c>
      <c r="O68" s="67"/>
    </row>
    <row r="69" spans="2:15" ht="36.6" customHeight="1" thickBot="1" x14ac:dyDescent="0.3">
      <c r="B69" s="92"/>
      <c r="C69" s="69" t="s">
        <v>87</v>
      </c>
      <c r="D69" s="93"/>
      <c r="E69" s="93"/>
      <c r="F69" s="93"/>
      <c r="G69" s="93"/>
      <c r="H69" s="93"/>
      <c r="I69" s="93"/>
      <c r="J69" s="93"/>
      <c r="K69" s="93"/>
      <c r="L69" s="93"/>
      <c r="M69" s="93"/>
      <c r="N69" s="94"/>
      <c r="O69" s="67"/>
    </row>
    <row r="70" spans="2:15" ht="10.95" customHeight="1" thickBot="1" x14ac:dyDescent="0.3">
      <c r="B70" s="72"/>
      <c r="C70" s="73"/>
      <c r="D70" s="74"/>
      <c r="E70" s="72"/>
      <c r="F70" s="75"/>
      <c r="G70" s="75"/>
      <c r="H70" s="75"/>
      <c r="I70" s="75"/>
      <c r="J70" s="75"/>
      <c r="K70" s="75"/>
      <c r="L70" s="75"/>
      <c r="M70" s="76"/>
      <c r="N70" s="77"/>
      <c r="O70" s="67"/>
    </row>
    <row r="71" spans="2:15" ht="23.4" customHeight="1" x14ac:dyDescent="0.25">
      <c r="B71" s="78">
        <v>6</v>
      </c>
      <c r="C71" s="79" t="s">
        <v>89</v>
      </c>
      <c r="D71" s="79"/>
      <c r="E71" s="79"/>
      <c r="F71" s="79"/>
      <c r="G71" s="79"/>
      <c r="H71" s="79"/>
      <c r="I71" s="79"/>
      <c r="J71" s="79"/>
      <c r="K71" s="79"/>
      <c r="L71" s="79"/>
      <c r="M71" s="79"/>
      <c r="N71" s="80"/>
      <c r="O71" s="67"/>
    </row>
    <row r="72" spans="2:15" ht="26.4" customHeight="1" x14ac:dyDescent="0.25">
      <c r="B72" s="81" t="s">
        <v>19</v>
      </c>
      <c r="C72" s="111" t="s">
        <v>47</v>
      </c>
      <c r="D72" s="83" t="s">
        <v>21</v>
      </c>
      <c r="E72" s="84">
        <v>1</v>
      </c>
      <c r="F72" s="5">
        <v>0</v>
      </c>
      <c r="G72" s="7">
        <v>0</v>
      </c>
      <c r="H72" s="13"/>
      <c r="I72" s="23"/>
      <c r="J72" s="9">
        <v>0</v>
      </c>
      <c r="K72" s="7">
        <v>0</v>
      </c>
      <c r="L72" s="14"/>
      <c r="M72" s="19"/>
      <c r="N72" s="85">
        <f t="shared" ref="N72:N79" si="4">(E72*ROUND(F72,2)*2)+(E72*ROUND(J72,2)*2)</f>
        <v>0</v>
      </c>
      <c r="O72" s="67"/>
    </row>
    <row r="73" spans="2:15" ht="26.4" customHeight="1" x14ac:dyDescent="0.25">
      <c r="B73" s="81" t="s">
        <v>23</v>
      </c>
      <c r="C73" s="111" t="s">
        <v>49</v>
      </c>
      <c r="D73" s="83" t="s">
        <v>21</v>
      </c>
      <c r="E73" s="88">
        <v>1</v>
      </c>
      <c r="F73" s="5">
        <v>0</v>
      </c>
      <c r="G73" s="7">
        <v>0</v>
      </c>
      <c r="H73" s="13"/>
      <c r="I73" s="25"/>
      <c r="J73" s="9">
        <v>0</v>
      </c>
      <c r="K73" s="7">
        <v>0</v>
      </c>
      <c r="L73" s="14"/>
      <c r="M73" s="19"/>
      <c r="N73" s="85">
        <f t="shared" si="4"/>
        <v>0</v>
      </c>
      <c r="O73" s="67"/>
    </row>
    <row r="74" spans="2:15" ht="26.4" customHeight="1" x14ac:dyDescent="0.25">
      <c r="B74" s="81" t="s">
        <v>26</v>
      </c>
      <c r="C74" s="111" t="s">
        <v>51</v>
      </c>
      <c r="D74" s="83" t="s">
        <v>21</v>
      </c>
      <c r="E74" s="88">
        <v>1</v>
      </c>
      <c r="F74" s="5">
        <v>0</v>
      </c>
      <c r="G74" s="7">
        <v>0</v>
      </c>
      <c r="H74" s="13"/>
      <c r="I74" s="25"/>
      <c r="J74" s="9">
        <v>0</v>
      </c>
      <c r="K74" s="7">
        <v>0</v>
      </c>
      <c r="L74" s="14"/>
      <c r="M74" s="19"/>
      <c r="N74" s="85">
        <f t="shared" si="4"/>
        <v>0</v>
      </c>
      <c r="O74" s="67"/>
    </row>
    <row r="75" spans="2:15" ht="26.4" customHeight="1" x14ac:dyDescent="0.25">
      <c r="B75" s="81" t="s">
        <v>29</v>
      </c>
      <c r="C75" s="111" t="s">
        <v>53</v>
      </c>
      <c r="D75" s="83" t="s">
        <v>21</v>
      </c>
      <c r="E75" s="88">
        <v>1</v>
      </c>
      <c r="F75" s="5">
        <v>0</v>
      </c>
      <c r="G75" s="7">
        <v>0</v>
      </c>
      <c r="H75" s="13"/>
      <c r="I75" s="25"/>
      <c r="J75" s="9">
        <v>0</v>
      </c>
      <c r="K75" s="7">
        <v>0</v>
      </c>
      <c r="L75" s="14"/>
      <c r="M75" s="19"/>
      <c r="N75" s="85">
        <f t="shared" si="4"/>
        <v>0</v>
      </c>
      <c r="O75" s="67"/>
    </row>
    <row r="76" spans="2:15" ht="26.4" customHeight="1" x14ac:dyDescent="0.25">
      <c r="B76" s="81" t="s">
        <v>32</v>
      </c>
      <c r="C76" s="111" t="s">
        <v>66</v>
      </c>
      <c r="D76" s="83" t="s">
        <v>21</v>
      </c>
      <c r="E76" s="88">
        <v>1</v>
      </c>
      <c r="F76" s="5">
        <v>0</v>
      </c>
      <c r="G76" s="7">
        <v>0</v>
      </c>
      <c r="H76" s="13"/>
      <c r="I76" s="25"/>
      <c r="J76" s="9">
        <v>0</v>
      </c>
      <c r="K76" s="7">
        <v>0</v>
      </c>
      <c r="L76" s="14"/>
      <c r="M76" s="19"/>
      <c r="N76" s="85">
        <f t="shared" si="4"/>
        <v>0</v>
      </c>
      <c r="O76" s="67"/>
    </row>
    <row r="77" spans="2:15" ht="26.4" customHeight="1" x14ac:dyDescent="0.25">
      <c r="B77" s="81" t="s">
        <v>34</v>
      </c>
      <c r="C77" s="111" t="s">
        <v>59</v>
      </c>
      <c r="D77" s="83" t="s">
        <v>21</v>
      </c>
      <c r="E77" s="88">
        <v>1</v>
      </c>
      <c r="F77" s="5">
        <v>0</v>
      </c>
      <c r="G77" s="7">
        <v>0</v>
      </c>
      <c r="H77" s="13"/>
      <c r="I77" s="25"/>
      <c r="J77" s="9">
        <v>0</v>
      </c>
      <c r="K77" s="7">
        <v>0</v>
      </c>
      <c r="L77" s="14"/>
      <c r="M77" s="19"/>
      <c r="N77" s="85">
        <f t="shared" si="4"/>
        <v>0</v>
      </c>
      <c r="O77" s="67"/>
    </row>
    <row r="78" spans="2:15" ht="26.4" customHeight="1" x14ac:dyDescent="0.25">
      <c r="B78" s="81" t="s">
        <v>48</v>
      </c>
      <c r="C78" s="111" t="s">
        <v>61</v>
      </c>
      <c r="D78" s="83" t="s">
        <v>21</v>
      </c>
      <c r="E78" s="88">
        <v>1</v>
      </c>
      <c r="F78" s="5">
        <v>0</v>
      </c>
      <c r="G78" s="7">
        <v>0</v>
      </c>
      <c r="H78" s="13"/>
      <c r="I78" s="25"/>
      <c r="J78" s="9">
        <v>0</v>
      </c>
      <c r="K78" s="7">
        <v>0</v>
      </c>
      <c r="L78" s="14"/>
      <c r="M78" s="19"/>
      <c r="N78" s="85">
        <f t="shared" si="4"/>
        <v>0</v>
      </c>
      <c r="O78" s="67"/>
    </row>
    <row r="79" spans="2:15" ht="26.4" customHeight="1" x14ac:dyDescent="0.25">
      <c r="B79" s="81" t="s">
        <v>50</v>
      </c>
      <c r="C79" s="111" t="s">
        <v>63</v>
      </c>
      <c r="D79" s="83" t="s">
        <v>21</v>
      </c>
      <c r="E79" s="88">
        <v>1</v>
      </c>
      <c r="F79" s="5">
        <v>0</v>
      </c>
      <c r="G79" s="7">
        <v>0</v>
      </c>
      <c r="H79" s="13"/>
      <c r="I79" s="25"/>
      <c r="J79" s="9">
        <v>0</v>
      </c>
      <c r="K79" s="7">
        <v>0</v>
      </c>
      <c r="L79" s="14"/>
      <c r="M79" s="19"/>
      <c r="N79" s="85">
        <f t="shared" si="4"/>
        <v>0</v>
      </c>
      <c r="O79" s="67"/>
    </row>
    <row r="80" spans="2:15" ht="36.6" customHeight="1" thickBot="1" x14ac:dyDescent="0.3">
      <c r="B80" s="92"/>
      <c r="C80" s="69" t="s">
        <v>87</v>
      </c>
      <c r="D80" s="93"/>
      <c r="E80" s="93"/>
      <c r="F80" s="93"/>
      <c r="G80" s="93"/>
      <c r="H80" s="93"/>
      <c r="I80" s="93"/>
      <c r="J80" s="93"/>
      <c r="K80" s="93"/>
      <c r="L80" s="93"/>
      <c r="M80" s="93"/>
      <c r="N80" s="94"/>
      <c r="O80" s="67"/>
    </row>
    <row r="81" spans="2:15" ht="10.95" customHeight="1" thickBot="1" x14ac:dyDescent="0.3">
      <c r="B81" s="72"/>
      <c r="C81" s="73"/>
      <c r="D81" s="74"/>
      <c r="E81" s="72"/>
      <c r="F81" s="75"/>
      <c r="G81" s="75"/>
      <c r="H81" s="75"/>
      <c r="I81" s="75"/>
      <c r="J81" s="75"/>
      <c r="K81" s="75"/>
      <c r="L81" s="75"/>
      <c r="M81" s="76"/>
      <c r="N81" s="77"/>
      <c r="O81" s="67"/>
    </row>
    <row r="82" spans="2:15" ht="23.4" customHeight="1" x14ac:dyDescent="0.25">
      <c r="B82" s="78">
        <v>7</v>
      </c>
      <c r="C82" s="79" t="s">
        <v>88</v>
      </c>
      <c r="D82" s="79"/>
      <c r="E82" s="79"/>
      <c r="F82" s="79"/>
      <c r="G82" s="79"/>
      <c r="H82" s="79"/>
      <c r="I82" s="79"/>
      <c r="J82" s="79"/>
      <c r="K82" s="79"/>
      <c r="L82" s="79"/>
      <c r="M82" s="79"/>
      <c r="N82" s="80"/>
      <c r="O82" s="67"/>
    </row>
    <row r="83" spans="2:15" ht="26.4" customHeight="1" x14ac:dyDescent="0.25">
      <c r="B83" s="81" t="s">
        <v>19</v>
      </c>
      <c r="C83" s="82" t="s">
        <v>67</v>
      </c>
      <c r="D83" s="83" t="s">
        <v>21</v>
      </c>
      <c r="E83" s="84">
        <v>10</v>
      </c>
      <c r="F83" s="5">
        <v>0</v>
      </c>
      <c r="G83" s="7">
        <v>0</v>
      </c>
      <c r="H83" s="13"/>
      <c r="I83" s="23"/>
      <c r="J83" s="9">
        <v>0</v>
      </c>
      <c r="K83" s="7">
        <v>0</v>
      </c>
      <c r="L83" s="14"/>
      <c r="M83" s="19"/>
      <c r="N83" s="85">
        <f t="shared" ref="N83" si="5">(E83*ROUND(F83,2)*2)+(E83*ROUND(J83,2)*2)</f>
        <v>0</v>
      </c>
      <c r="O83" s="67"/>
    </row>
    <row r="84" spans="2:15" ht="36.6" customHeight="1" thickBot="1" x14ac:dyDescent="0.3">
      <c r="B84" s="92"/>
      <c r="C84" s="69" t="s">
        <v>87</v>
      </c>
      <c r="D84" s="93"/>
      <c r="E84" s="93"/>
      <c r="F84" s="93"/>
      <c r="G84" s="93"/>
      <c r="H84" s="93"/>
      <c r="I84" s="93"/>
      <c r="J84" s="93"/>
      <c r="K84" s="93"/>
      <c r="L84" s="93"/>
      <c r="M84" s="93"/>
      <c r="N84" s="94"/>
      <c r="O84" s="67"/>
    </row>
    <row r="85" spans="2:15" ht="10.95" customHeight="1" x14ac:dyDescent="0.25">
      <c r="B85" s="72"/>
      <c r="C85" s="73"/>
      <c r="D85" s="74"/>
      <c r="E85" s="72"/>
      <c r="F85" s="75"/>
      <c r="G85" s="75"/>
      <c r="H85" s="75"/>
      <c r="I85" s="75"/>
      <c r="J85" s="75"/>
      <c r="K85" s="75"/>
      <c r="L85" s="75"/>
      <c r="M85" s="76"/>
      <c r="N85" s="77"/>
      <c r="O85" s="67"/>
    </row>
    <row r="86" spans="2:15" ht="13.95" customHeight="1" x14ac:dyDescent="0.25">
      <c r="B86" s="72"/>
      <c r="C86" s="73"/>
      <c r="D86" s="74"/>
      <c r="E86" s="72"/>
      <c r="F86" s="75"/>
      <c r="G86" s="75"/>
      <c r="H86" s="75"/>
      <c r="I86" s="75"/>
      <c r="J86" s="75"/>
      <c r="K86" s="75"/>
      <c r="L86" s="75"/>
      <c r="M86" s="76"/>
      <c r="N86" s="77"/>
      <c r="O86" s="67"/>
    </row>
    <row r="87" spans="2:15" ht="15.6" x14ac:dyDescent="0.3">
      <c r="B87" s="113" t="s">
        <v>72</v>
      </c>
      <c r="N87" s="114"/>
    </row>
    <row r="88" spans="2:15" ht="6.6" customHeight="1" x14ac:dyDescent="0.25">
      <c r="B88" s="37"/>
      <c r="N88" s="114"/>
    </row>
    <row r="89" spans="2:15" ht="28.2" customHeight="1" x14ac:dyDescent="0.25">
      <c r="B89" s="115" t="s">
        <v>73</v>
      </c>
      <c r="C89" s="115"/>
      <c r="D89" s="115"/>
      <c r="E89" s="115"/>
      <c r="F89" s="115"/>
      <c r="G89" s="115"/>
      <c r="H89" s="115"/>
      <c r="I89" s="115"/>
      <c r="J89" s="115"/>
      <c r="K89" s="115"/>
      <c r="L89" s="115"/>
      <c r="M89" s="115"/>
      <c r="N89" s="115"/>
    </row>
    <row r="90" spans="2:15" ht="5.4" customHeight="1" thickBot="1" x14ac:dyDescent="0.3">
      <c r="B90" s="116"/>
      <c r="C90" s="116"/>
      <c r="D90" s="116"/>
      <c r="E90" s="116"/>
      <c r="F90" s="116"/>
      <c r="G90" s="116"/>
      <c r="H90" s="116"/>
      <c r="I90" s="116"/>
      <c r="J90" s="116"/>
      <c r="K90" s="116"/>
      <c r="L90" s="116"/>
      <c r="M90" s="116"/>
    </row>
    <row r="91" spans="2:15" ht="18.600000000000001" customHeight="1" x14ac:dyDescent="0.25">
      <c r="B91" s="117" t="s">
        <v>74</v>
      </c>
      <c r="C91" s="118"/>
      <c r="D91" s="118"/>
      <c r="E91" s="118"/>
      <c r="F91" s="119"/>
      <c r="G91" s="119"/>
      <c r="H91" s="119"/>
      <c r="I91" s="119"/>
      <c r="J91" s="1"/>
      <c r="K91" s="120"/>
      <c r="L91" s="120"/>
      <c r="M91" s="121"/>
      <c r="N91" s="122"/>
    </row>
    <row r="92" spans="2:15" ht="18.600000000000001" customHeight="1" thickBot="1" x14ac:dyDescent="0.3">
      <c r="B92" s="123" t="s">
        <v>75</v>
      </c>
      <c r="C92" s="124"/>
      <c r="D92" s="124"/>
      <c r="E92" s="124"/>
      <c r="F92" s="125"/>
      <c r="G92" s="125"/>
      <c r="H92" s="125"/>
      <c r="I92" s="125"/>
      <c r="J92" s="2"/>
      <c r="K92" s="126"/>
      <c r="L92" s="126"/>
      <c r="M92" s="127"/>
      <c r="N92" s="122"/>
    </row>
    <row r="93" spans="2:15" ht="5.4" customHeight="1" x14ac:dyDescent="0.25">
      <c r="B93" s="116"/>
      <c r="C93" s="128"/>
      <c r="D93" s="128"/>
      <c r="E93" s="128"/>
      <c r="F93" s="128"/>
      <c r="G93" s="128"/>
      <c r="H93" s="128"/>
      <c r="I93" s="128"/>
      <c r="J93" s="127"/>
      <c r="K93" s="127"/>
      <c r="L93" s="127"/>
      <c r="M93" s="127"/>
    </row>
    <row r="94" spans="2:15" ht="13.2" customHeight="1" x14ac:dyDescent="0.25">
      <c r="B94" s="129" t="s">
        <v>76</v>
      </c>
      <c r="C94" s="129"/>
      <c r="D94" s="129"/>
      <c r="E94" s="129"/>
      <c r="F94" s="129"/>
      <c r="G94" s="129"/>
      <c r="H94" s="129"/>
      <c r="I94" s="129"/>
      <c r="J94" s="129"/>
      <c r="K94" s="129"/>
      <c r="L94" s="129"/>
      <c r="M94" s="129"/>
      <c r="N94" s="129"/>
    </row>
    <row r="95" spans="2:15" x14ac:dyDescent="0.25">
      <c r="B95" s="116"/>
      <c r="C95" s="116"/>
      <c r="D95" s="116"/>
      <c r="E95" s="116"/>
      <c r="F95" s="116"/>
      <c r="G95" s="116"/>
      <c r="H95" s="116"/>
      <c r="I95" s="116"/>
      <c r="J95" s="116"/>
      <c r="K95" s="116"/>
      <c r="L95" s="116"/>
      <c r="M95" s="116"/>
      <c r="N95" s="116"/>
    </row>
    <row r="96" spans="2:15" ht="15.6" x14ac:dyDescent="0.3">
      <c r="B96" s="113" t="s">
        <v>77</v>
      </c>
      <c r="C96" s="116"/>
      <c r="D96" s="116"/>
      <c r="E96" s="116"/>
      <c r="F96" s="116"/>
      <c r="G96" s="116"/>
      <c r="H96" s="116"/>
      <c r="I96" s="116"/>
      <c r="J96" s="116"/>
      <c r="K96" s="116"/>
      <c r="L96" s="116"/>
      <c r="M96" s="116"/>
      <c r="N96" s="116"/>
    </row>
    <row r="97" spans="2:17" ht="12.6" customHeight="1" thickBot="1" x14ac:dyDescent="0.3">
      <c r="B97" s="37"/>
      <c r="N97" s="114"/>
    </row>
    <row r="98" spans="2:17" ht="27" customHeight="1" x14ac:dyDescent="0.25">
      <c r="B98" s="130" t="s">
        <v>78</v>
      </c>
      <c r="C98" s="131"/>
      <c r="D98" s="131"/>
      <c r="E98" s="131"/>
      <c r="F98" s="131"/>
      <c r="G98" s="131"/>
      <c r="H98" s="131"/>
      <c r="I98" s="131"/>
      <c r="J98" s="131"/>
      <c r="K98" s="132"/>
      <c r="L98" s="132"/>
      <c r="M98" s="132"/>
      <c r="N98" s="133">
        <f>SUM(N13:N14,N32:N42,N46:N50,N54:N68,N72:N79,N83,N18:N25)</f>
        <v>0</v>
      </c>
    </row>
    <row r="99" spans="2:17" ht="23.4" customHeight="1" thickBot="1" x14ac:dyDescent="0.3">
      <c r="B99" s="134" t="s">
        <v>79</v>
      </c>
      <c r="C99" s="135"/>
      <c r="D99" s="135"/>
      <c r="E99" s="135"/>
      <c r="F99" s="135"/>
      <c r="G99" s="135"/>
      <c r="H99" s="135"/>
      <c r="I99" s="135"/>
      <c r="J99" s="135"/>
      <c r="K99" s="136"/>
      <c r="L99" s="136"/>
      <c r="M99" s="136"/>
      <c r="N99" s="137">
        <f>ROUND(N98*J91,2)</f>
        <v>0</v>
      </c>
    </row>
    <row r="100" spans="2:17" ht="10.199999999999999" customHeight="1" thickBot="1" x14ac:dyDescent="0.3">
      <c r="B100" s="138"/>
      <c r="C100" s="139"/>
      <c r="D100" s="139"/>
      <c r="E100" s="139"/>
      <c r="F100" s="139"/>
      <c r="G100" s="139"/>
      <c r="H100" s="139"/>
      <c r="I100" s="139"/>
      <c r="J100" s="139"/>
      <c r="K100" s="139"/>
      <c r="L100" s="139"/>
      <c r="M100" s="139"/>
      <c r="N100" s="140"/>
    </row>
    <row r="101" spans="2:17" ht="22.95" customHeight="1" thickBot="1" x14ac:dyDescent="0.3">
      <c r="B101" s="141" t="s">
        <v>80</v>
      </c>
      <c r="C101" s="142"/>
      <c r="D101" s="142"/>
      <c r="E101" s="142"/>
      <c r="F101" s="142"/>
      <c r="G101" s="142"/>
      <c r="H101" s="142"/>
      <c r="I101" s="142"/>
      <c r="J101" s="142"/>
      <c r="K101" s="143"/>
      <c r="L101" s="143"/>
      <c r="M101" s="143"/>
      <c r="N101" s="144">
        <f>ROUND(N98-N99,2)</f>
        <v>0</v>
      </c>
    </row>
    <row r="102" spans="2:17" ht="15.6" x14ac:dyDescent="0.25">
      <c r="B102" s="37"/>
    </row>
    <row r="103" spans="2:17" ht="35.700000000000003" customHeight="1" x14ac:dyDescent="0.25">
      <c r="B103" s="145" t="s">
        <v>81</v>
      </c>
      <c r="C103" s="145"/>
      <c r="D103" s="145"/>
      <c r="E103" s="145"/>
      <c r="F103" s="145"/>
      <c r="G103" s="145"/>
      <c r="H103" s="145"/>
      <c r="I103" s="145"/>
      <c r="J103" s="145"/>
      <c r="K103" s="145"/>
      <c r="L103" s="145"/>
      <c r="M103" s="145"/>
      <c r="N103" s="145"/>
      <c r="O103" s="146"/>
      <c r="P103" s="146"/>
      <c r="Q103" s="146"/>
    </row>
  </sheetData>
  <sheetProtection algorithmName="SHA-512" hashValue="+K93N+S+rWxk6KpC+vNANfMKc5TkzjWOChXOFvNfMtCrCSaXoEKxvkFoU1AsvBLkSHN4PwL9R/Ue9CFhmR6dOA==" saltValue="i61dGgGEElSYguBJUnadOQ==" spinCount="100000" sheet="1" objects="1" scenarios="1"/>
  <mergeCells count="35">
    <mergeCell ref="B98:J98"/>
    <mergeCell ref="B99:J99"/>
    <mergeCell ref="B100:N100"/>
    <mergeCell ref="B101:J101"/>
    <mergeCell ref="B103:N103"/>
    <mergeCell ref="B94:N94"/>
    <mergeCell ref="C45:N45"/>
    <mergeCell ref="C51:M51"/>
    <mergeCell ref="C53:N53"/>
    <mergeCell ref="C69:M69"/>
    <mergeCell ref="C71:N71"/>
    <mergeCell ref="C80:M80"/>
    <mergeCell ref="C82:N82"/>
    <mergeCell ref="C84:M84"/>
    <mergeCell ref="B89:N89"/>
    <mergeCell ref="B91:E91"/>
    <mergeCell ref="B92:E92"/>
    <mergeCell ref="C43:N43"/>
    <mergeCell ref="C12:N12"/>
    <mergeCell ref="C15:N15"/>
    <mergeCell ref="C17:N17"/>
    <mergeCell ref="C26:M26"/>
    <mergeCell ref="F28:I28"/>
    <mergeCell ref="J28:M28"/>
    <mergeCell ref="F29:G29"/>
    <mergeCell ref="H29:I29"/>
    <mergeCell ref="J29:K29"/>
    <mergeCell ref="L29:M29"/>
    <mergeCell ref="C31:N31"/>
    <mergeCell ref="J2:N2"/>
    <mergeCell ref="B5:N5"/>
    <mergeCell ref="B6:N6"/>
    <mergeCell ref="B7:N7"/>
    <mergeCell ref="E8:E9"/>
    <mergeCell ref="J8:J9"/>
  </mergeCells>
  <dataValidations disablePrompts="1" count="1">
    <dataValidation type="custom" allowBlank="1" showInputMessage="1" showErrorMessage="1" errorTitle="Achtung" error="Skontofristen unter 14 Tagen können nicht berücksichtigt werden." sqref="J92:M92" xr:uid="{75E73C00-3DA6-41AF-8950-D573EF7C524B}">
      <formula1>J92&gt;13.9</formula1>
    </dataValidation>
  </dataValidations>
  <pageMargins left="0.19685039370078741" right="0.19685039370078741" top="0.59055118110236227" bottom="0.51181102362204722" header="0.31496062992125984" footer="0.31496062992125984"/>
  <pageSetup paperSize="9" scale="57" fitToHeight="3" orientation="landscape" r:id="rId1"/>
  <headerFooter>
    <oddFooter xml:space="preserve">&amp;L26-09219&amp;CBriefdienstleistungen XI&amp;RSeite &amp;P von &amp;N
</oddFooter>
  </headerFooter>
  <rowBreaks count="1" manualBreakCount="1">
    <brk id="27" min="1" max="13" man="1"/>
  </rowBreaks>
  <ignoredErrors>
    <ignoredError sqref="E18:E21"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Projektbibliothek Dokument" ma:contentTypeID="0x010100E65520829C044D71A30CF51927CFE1190069D4F95F21E4E14BBFE467224B13E83D" ma:contentTypeVersion="0" ma:contentTypeDescription="" ma:contentTypeScope="" ma:versionID="60db0463c268957b5f9773a36b306409">
  <xsd:schema xmlns:xsd="http://www.w3.org/2001/XMLSchema" xmlns:xs="http://www.w3.org/2001/XMLSchema" xmlns:p="http://schemas.microsoft.com/office/2006/metadata/properties" xmlns:ns2="f18553e4-0ef6-4dd1-9e08-53b2286d7b98" xmlns:ns3="9D58252C-6AC3-4DBB-9F82-79B956CE10C6" targetNamespace="http://schemas.microsoft.com/office/2006/metadata/properties" ma:root="true" ma:fieldsID="6dccc397f9003a4069284cb57c76e59b" ns2:_="" ns3:_="">
    <xsd:import namespace="f18553e4-0ef6-4dd1-9e08-53b2286d7b98"/>
    <xsd:import namespace="9D58252C-6AC3-4DBB-9F82-79B956CE10C6"/>
    <xsd:element name="properties">
      <xsd:complexType>
        <xsd:sequence>
          <xsd:element name="documentManagement">
            <xsd:complexType>
              <xsd:all>
                <xsd:element ref="ns2:Vgv_Phase" minOccurs="0"/>
                <xsd:element ref="ns3:Vgv_Them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8553e4-0ef6-4dd1-9e08-53b2286d7b98" elementFormDefault="qualified">
    <xsd:import namespace="http://schemas.microsoft.com/office/2006/documentManagement/types"/>
    <xsd:import namespace="http://schemas.microsoft.com/office/infopath/2007/PartnerControls"/>
    <xsd:element name="Vgv_Phase" ma:index="8" nillable="true" ma:displayName="Phase" ma:format="Dropdown" ma:internalName="Vgv_Phase">
      <xsd:simpleType>
        <xsd:restriction base="dms:Choice">
          <xsd:enumeration value="1 Markterkundung"/>
          <xsd:enumeration value="2 Vorbereitung Vergabeverfahren"/>
          <xsd:enumeration value="3 Marktansprache"/>
          <xsd:enumeration value="4 Wertung + Zuschlag"/>
        </xsd:restriction>
      </xsd:simpleType>
    </xsd:element>
  </xsd:schema>
  <xsd:schema xmlns:xsd="http://www.w3.org/2001/XMLSchema" xmlns:xs="http://www.w3.org/2001/XMLSchema" xmlns:dms="http://schemas.microsoft.com/office/2006/documentManagement/types" xmlns:pc="http://schemas.microsoft.com/office/infopath/2007/PartnerControls" targetNamespace="9D58252C-6AC3-4DBB-9F82-79B956CE10C6" elementFormDefault="qualified">
    <xsd:import namespace="http://schemas.microsoft.com/office/2006/documentManagement/types"/>
    <xsd:import namespace="http://schemas.microsoft.com/office/infopath/2007/PartnerControls"/>
    <xsd:element name="Vgv_Thema" ma:index="9" nillable="true" ma:displayName="Thema" ma:format="Dropdown" ma:internalName="Thema">
      <xsd:simpleType>
        <xsd:restriction base="dms:Choic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gv_Phase xmlns="f18553e4-0ef6-4dd1-9e08-53b2286d7b98">2 Vorbereitung Vergabeverfahren</Vgv_Phase>
    <Vgv_Thema xmlns="9D58252C-6AC3-4DBB-9F82-79B956CE10C6" xsi:nil="true"/>
  </documentManagement>
</p:properties>
</file>

<file path=customXml/itemProps1.xml><?xml version="1.0" encoding="utf-8"?>
<ds:datastoreItem xmlns:ds="http://schemas.openxmlformats.org/officeDocument/2006/customXml" ds:itemID="{525F9059-7788-4104-BBB5-116C6025D250}">
  <ds:schemaRefs>
    <ds:schemaRef ds:uri="http://schemas.microsoft.com/sharepoint/v3/contenttype/forms"/>
  </ds:schemaRefs>
</ds:datastoreItem>
</file>

<file path=customXml/itemProps2.xml><?xml version="1.0" encoding="utf-8"?>
<ds:datastoreItem xmlns:ds="http://schemas.openxmlformats.org/officeDocument/2006/customXml" ds:itemID="{C01058BE-27F7-4920-97E2-9EBC5C77AE1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8553e4-0ef6-4dd1-9e08-53b2286d7b98"/>
    <ds:schemaRef ds:uri="9D58252C-6AC3-4DBB-9F82-79B956CE10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DB2953-2D5D-418D-A6F9-CF3792A627D1}">
  <ds:schemaRefs>
    <ds:schemaRef ds:uri="http://schemas.microsoft.com/office/2006/metadata/properties"/>
    <ds:schemaRef ds:uri="http://schemas.microsoft.com/office/infopath/2007/PartnerControls"/>
    <ds:schemaRef ds:uri="http://schemas.microsoft.com/office/2006/documentManagement/types"/>
    <ds:schemaRef ds:uri="f18553e4-0ef6-4dd1-9e08-53b2286d7b98"/>
    <ds:schemaRef ds:uri="9D58252C-6AC3-4DBB-9F82-79B956CE10C6"/>
    <ds:schemaRef ds:uri="http://purl.org/dc/elements/1.1/"/>
    <ds:schemaRef ds:uri="http://schemas.openxmlformats.org/package/2006/metadata/core-properties"/>
    <ds:schemaRef ds:uri="http://www.w3.org/XML/1998/namespace"/>
    <ds:schemaRef ds:uri="http://purl.org/dc/dcmitype/"/>
    <ds:schemaRef ds:uri="http://purl.org/dc/terms/"/>
  </ds:schemaRefs>
</ds:datastoreItem>
</file>

<file path=docMetadata/LabelInfo.xml><?xml version="1.0" encoding="utf-8"?>
<clbl:labelList xmlns:clbl="http://schemas.microsoft.com/office/2020/mipLabelMetadata">
  <clbl:label id="{a48f69af-3265-4c12-b1e3-f63a8696e71d}" enabled="1" method="Standard" siteId="{777634b8-6549-48dd-89f9-71c677fea243}"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A1 - Los 1 Karlsruhe</vt:lpstr>
      <vt:lpstr>A1 - Los 2 Bielefeld</vt:lpstr>
      <vt:lpstr>'A1 - Los 1 Karlsruhe'!Druckbereich</vt:lpstr>
      <vt:lpstr>'A1 - Los 2 Bielefeld'!Druckbereich</vt:lpstr>
    </vt:vector>
  </TitlesOfParts>
  <Manager/>
  <Company>Techniker Krankenkasse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Techniker Krankenkasse</dc:creator>
  <cp:keywords/>
  <dc:description/>
  <cp:lastModifiedBy>Wünsche, Sandra</cp:lastModifiedBy>
  <cp:revision/>
  <cp:lastPrinted>2026-06-11T09:49:55Z</cp:lastPrinted>
  <dcterms:created xsi:type="dcterms:W3CDTF">2019-07-08T11:50:26Z</dcterms:created>
  <dcterms:modified xsi:type="dcterms:W3CDTF">2026-06-15T09:33:53Z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0x010100E65520829C044D71A30CF51927CFE1190069D4F95F21E4E14BBFE467224B13E83D</vt:lpwstr>
  </property>
  <property fmtid="{D5CDD505-2E9C-101B-9397-08002B2CF9AE}" pid="3" name="TaxKeyword">
    <vt:lpwstr/>
  </property>
  <property fmtid="{D5CDD505-2E9C-101B-9397-08002B2CF9AE}" pid="4" name="TK-Kategorie">
    <vt:lpwstr>75;#02_Vergabeunterlagen|404cba32-b76a-45f6-bd10-0762cd06b5d1</vt:lpwstr>
  </property>
  <property fmtid="{D5CDD505-2E9C-101B-9397-08002B2CF9AE}" pid="5" name="TK-Thema">
    <vt:lpwstr/>
  </property>
  <property fmtid="{D5CDD505-2E9C-101B-9397-08002B2CF9AE}" pid="6" name="TK-Unterthema">
    <vt:lpwstr/>
  </property>
  <property fmtid="{D5CDD505-2E9C-101B-9397-08002B2CF9AE}" pid="7" name="MSIP_Label_a48f69af-3265-4c12-b1e3-f63a8696e71d_Enabled">
    <vt:lpwstr>true</vt:lpwstr>
  </property>
  <property fmtid="{D5CDD505-2E9C-101B-9397-08002B2CF9AE}" pid="8" name="MSIP_Label_a48f69af-3265-4c12-b1e3-f63a8696e71d_SetDate">
    <vt:lpwstr>2021-12-06T13:27:32Z</vt:lpwstr>
  </property>
  <property fmtid="{D5CDD505-2E9C-101B-9397-08002B2CF9AE}" pid="9" name="MSIP_Label_a48f69af-3265-4c12-b1e3-f63a8696e71d_Method">
    <vt:lpwstr>Standard</vt:lpwstr>
  </property>
  <property fmtid="{D5CDD505-2E9C-101B-9397-08002B2CF9AE}" pid="10" name="MSIP_Label_a48f69af-3265-4c12-b1e3-f63a8696e71d_Name">
    <vt:lpwstr>Nur für den Dienstgebrauch</vt:lpwstr>
  </property>
  <property fmtid="{D5CDD505-2E9C-101B-9397-08002B2CF9AE}" pid="11" name="MSIP_Label_a48f69af-3265-4c12-b1e3-f63a8696e71d_SiteId">
    <vt:lpwstr>777634b8-6549-48dd-89f9-71c677fea243</vt:lpwstr>
  </property>
  <property fmtid="{D5CDD505-2E9C-101B-9397-08002B2CF9AE}" pid="12" name="MSIP_Label_a48f69af-3265-4c12-b1e3-f63a8696e71d_ActionId">
    <vt:lpwstr>9d9899c9-c501-4933-aefc-a520c5178084</vt:lpwstr>
  </property>
  <property fmtid="{D5CDD505-2E9C-101B-9397-08002B2CF9AE}" pid="13" name="MSIP_Label_a48f69af-3265-4c12-b1e3-f63a8696e71d_ContentBits">
    <vt:lpwstr>0</vt:lpwstr>
  </property>
</Properties>
</file>